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60" windowWidth="15570" windowHeight="12345" activeTab="4"/>
  </bookViews>
  <sheets>
    <sheet name="國中" sheetId="1" r:id="rId1"/>
    <sheet name="國中A" sheetId="2" r:id="rId2"/>
    <sheet name="國中B" sheetId="11" r:id="rId3"/>
    <sheet name="國中C" sheetId="12" r:id="rId4"/>
    <sheet name="國小" sheetId="8" r:id="rId5"/>
    <sheet name="國小A" sheetId="13" r:id="rId6"/>
    <sheet name="國小B" sheetId="14" r:id="rId7"/>
    <sheet name="國小C" sheetId="15" r:id="rId8"/>
  </sheets>
  <calcPr calcId="144525"/>
</workbook>
</file>

<file path=xl/calcChain.xml><?xml version="1.0" encoding="utf-8"?>
<calcChain xmlns="http://schemas.openxmlformats.org/spreadsheetml/2006/main">
  <c r="Q10" i="14" l="1"/>
  <c r="U10" i="11"/>
  <c r="B25" i="15" l="1"/>
  <c r="F20" i="15"/>
  <c r="B20" i="15"/>
  <c r="R7" i="15"/>
  <c r="Q7" i="15"/>
  <c r="Q30" i="15" s="1"/>
  <c r="K7" i="15"/>
  <c r="J7" i="15"/>
  <c r="J30" i="15" s="1"/>
  <c r="G7" i="15"/>
  <c r="F7" i="15"/>
  <c r="F30" i="15" s="1"/>
  <c r="C7" i="15"/>
  <c r="B7" i="15"/>
  <c r="B30" i="15" s="1"/>
  <c r="C31" i="15" s="1"/>
  <c r="A7" i="15"/>
  <c r="A30" i="15" s="1"/>
  <c r="R6" i="15"/>
  <c r="Q6" i="15"/>
  <c r="Q25" i="15" s="1"/>
  <c r="K6" i="15"/>
  <c r="J6" i="15"/>
  <c r="J25" i="15" s="1"/>
  <c r="G6" i="15"/>
  <c r="F6" i="15"/>
  <c r="F25" i="15" s="1"/>
  <c r="C6" i="15"/>
  <c r="B6" i="15"/>
  <c r="A6" i="15"/>
  <c r="A25" i="15" s="1"/>
  <c r="R5" i="15"/>
  <c r="Q5" i="15"/>
  <c r="Q20" i="15" s="1"/>
  <c r="K5" i="15"/>
  <c r="J5" i="15"/>
  <c r="J20" i="15" s="1"/>
  <c r="G5" i="15"/>
  <c r="G20" i="15" s="1"/>
  <c r="F5" i="15"/>
  <c r="C5" i="15"/>
  <c r="C20" i="15" s="1"/>
  <c r="B5" i="15"/>
  <c r="A5" i="15"/>
  <c r="A20" i="15" s="1"/>
  <c r="R4" i="15"/>
  <c r="Q4" i="15"/>
  <c r="Q15" i="15" s="1"/>
  <c r="K4" i="15"/>
  <c r="J4" i="15"/>
  <c r="J15" i="15" s="1"/>
  <c r="G4" i="15"/>
  <c r="F4" i="15"/>
  <c r="F15" i="15" s="1"/>
  <c r="C4" i="15"/>
  <c r="B4" i="15"/>
  <c r="B15" i="15" s="1"/>
  <c r="A4" i="15"/>
  <c r="A15" i="15" s="1"/>
  <c r="R3" i="15"/>
  <c r="Q3" i="15"/>
  <c r="Q10" i="15" s="1"/>
  <c r="K3" i="15"/>
  <c r="J3" i="15"/>
  <c r="J10" i="15" s="1"/>
  <c r="G3" i="15"/>
  <c r="F3" i="15"/>
  <c r="F10" i="15" s="1"/>
  <c r="C3" i="15"/>
  <c r="C30" i="15" s="1"/>
  <c r="B3" i="15"/>
  <c r="B10" i="15" s="1"/>
  <c r="A3" i="15"/>
  <c r="A10" i="15" s="1"/>
  <c r="C1" i="15"/>
  <c r="A21" i="14"/>
  <c r="A15" i="14"/>
  <c r="R7" i="14"/>
  <c r="Q7" i="14"/>
  <c r="Q30" i="14" s="1"/>
  <c r="K7" i="14"/>
  <c r="J7" i="14"/>
  <c r="J30" i="14" s="1"/>
  <c r="G7" i="14"/>
  <c r="F7" i="14"/>
  <c r="F30" i="14" s="1"/>
  <c r="C7" i="14"/>
  <c r="B7" i="14"/>
  <c r="B30" i="14" s="1"/>
  <c r="C31" i="14" s="1"/>
  <c r="A7" i="14"/>
  <c r="A30" i="14" s="1"/>
  <c r="R6" i="14"/>
  <c r="Q6" i="14"/>
  <c r="Q26" i="14" s="1"/>
  <c r="K6" i="14"/>
  <c r="J6" i="14"/>
  <c r="J26" i="14" s="1"/>
  <c r="G6" i="14"/>
  <c r="F6" i="14"/>
  <c r="F26" i="14" s="1"/>
  <c r="C6" i="14"/>
  <c r="B6" i="14"/>
  <c r="B26" i="14" s="1"/>
  <c r="A6" i="14"/>
  <c r="A26" i="14" s="1"/>
  <c r="R5" i="14"/>
  <c r="Q5" i="14"/>
  <c r="Q21" i="14" s="1"/>
  <c r="K5" i="14"/>
  <c r="J5" i="14"/>
  <c r="J21" i="14" s="1"/>
  <c r="G5" i="14"/>
  <c r="F5" i="14"/>
  <c r="F21" i="14" s="1"/>
  <c r="C5" i="14"/>
  <c r="B5" i="14"/>
  <c r="B21" i="14" s="1"/>
  <c r="A5" i="14"/>
  <c r="R4" i="14"/>
  <c r="Q4" i="14"/>
  <c r="Q15" i="14" s="1"/>
  <c r="K4" i="14"/>
  <c r="J4" i="14"/>
  <c r="J15" i="14" s="1"/>
  <c r="G4" i="14"/>
  <c r="F4" i="14"/>
  <c r="F15" i="14" s="1"/>
  <c r="C4" i="14"/>
  <c r="B4" i="14"/>
  <c r="B15" i="14" s="1"/>
  <c r="A4" i="14"/>
  <c r="R3" i="14"/>
  <c r="Q3" i="14"/>
  <c r="K3" i="14"/>
  <c r="J3" i="14"/>
  <c r="J10" i="14" s="1"/>
  <c r="G3" i="14"/>
  <c r="F3" i="14"/>
  <c r="F10" i="14" s="1"/>
  <c r="C3" i="14"/>
  <c r="C10" i="14" s="1"/>
  <c r="B3" i="14"/>
  <c r="B10" i="14" s="1"/>
  <c r="A3" i="14"/>
  <c r="A10" i="14" s="1"/>
  <c r="C1" i="14"/>
  <c r="A25" i="13"/>
  <c r="F21" i="13"/>
  <c r="R7" i="13"/>
  <c r="Q7" i="13"/>
  <c r="Q29" i="13" s="1"/>
  <c r="K7" i="13"/>
  <c r="J7" i="13"/>
  <c r="J29" i="13" s="1"/>
  <c r="G7" i="13"/>
  <c r="F7" i="13"/>
  <c r="F29" i="13" s="1"/>
  <c r="C7" i="13"/>
  <c r="B7" i="13"/>
  <c r="B29" i="13" s="1"/>
  <c r="C30" i="13" s="1"/>
  <c r="A7" i="13"/>
  <c r="A29" i="13" s="1"/>
  <c r="R6" i="13"/>
  <c r="Q6" i="13"/>
  <c r="Q25" i="13" s="1"/>
  <c r="K6" i="13"/>
  <c r="J6" i="13"/>
  <c r="J25" i="13" s="1"/>
  <c r="G6" i="13"/>
  <c r="F6" i="13"/>
  <c r="F25" i="13" s="1"/>
  <c r="C6" i="13"/>
  <c r="B6" i="13"/>
  <c r="B25" i="13" s="1"/>
  <c r="A6" i="13"/>
  <c r="R5" i="13"/>
  <c r="Q5" i="13"/>
  <c r="Q21" i="13" s="1"/>
  <c r="K5" i="13"/>
  <c r="J5" i="13"/>
  <c r="J21" i="13" s="1"/>
  <c r="G5" i="13"/>
  <c r="F5" i="13"/>
  <c r="C5" i="13"/>
  <c r="C21" i="13" s="1"/>
  <c r="B5" i="13"/>
  <c r="B21" i="13" s="1"/>
  <c r="A5" i="13"/>
  <c r="A21" i="13" s="1"/>
  <c r="R4" i="13"/>
  <c r="Q4" i="13"/>
  <c r="Q15" i="13" s="1"/>
  <c r="K4" i="13"/>
  <c r="J4" i="13"/>
  <c r="J15" i="13" s="1"/>
  <c r="G4" i="13"/>
  <c r="F4" i="13"/>
  <c r="F15" i="13" s="1"/>
  <c r="C4" i="13"/>
  <c r="B4" i="13"/>
  <c r="B15" i="13" s="1"/>
  <c r="A4" i="13"/>
  <c r="A15" i="13" s="1"/>
  <c r="R3" i="13"/>
  <c r="Q3" i="13"/>
  <c r="K3" i="13"/>
  <c r="J3" i="13"/>
  <c r="J10" i="13" s="1"/>
  <c r="G3" i="13"/>
  <c r="F3" i="13"/>
  <c r="F10" i="13" s="1"/>
  <c r="C3" i="13"/>
  <c r="C10" i="13" s="1"/>
  <c r="B3" i="13"/>
  <c r="B10" i="13" s="1"/>
  <c r="A3" i="13"/>
  <c r="A10" i="13" s="1"/>
  <c r="C1" i="13"/>
  <c r="K4" i="12"/>
  <c r="K5" i="12"/>
  <c r="K6" i="12"/>
  <c r="K7" i="12"/>
  <c r="K3" i="12"/>
  <c r="G4" i="12"/>
  <c r="G5" i="12"/>
  <c r="G20" i="12" s="1"/>
  <c r="G6" i="12"/>
  <c r="G7" i="12"/>
  <c r="G3" i="12"/>
  <c r="C10" i="15" l="1"/>
  <c r="C31" i="11"/>
  <c r="C30" i="2"/>
  <c r="U30" i="11"/>
  <c r="U29" i="2"/>
  <c r="U25" i="2"/>
  <c r="U21" i="2"/>
  <c r="U15" i="2"/>
  <c r="V4" i="12"/>
  <c r="V5" i="12"/>
  <c r="V6" i="12"/>
  <c r="V7" i="12"/>
  <c r="V3" i="12"/>
  <c r="U4" i="12"/>
  <c r="U15" i="12" s="1"/>
  <c r="U5" i="12"/>
  <c r="U20" i="12" s="1"/>
  <c r="U6" i="12"/>
  <c r="U25" i="12" s="1"/>
  <c r="U7" i="12"/>
  <c r="U30" i="12" s="1"/>
  <c r="U3" i="12"/>
  <c r="U10" i="12" s="1"/>
  <c r="O4" i="12"/>
  <c r="O5" i="12"/>
  <c r="O6" i="12"/>
  <c r="O7" i="12"/>
  <c r="O3" i="12"/>
  <c r="N4" i="12"/>
  <c r="N15" i="12" s="1"/>
  <c r="N5" i="12"/>
  <c r="N20" i="12" s="1"/>
  <c r="N6" i="12"/>
  <c r="N7" i="12"/>
  <c r="N3" i="12"/>
  <c r="N10" i="12" s="1"/>
  <c r="J4" i="12"/>
  <c r="J15" i="12" s="1"/>
  <c r="J5" i="12"/>
  <c r="J20" i="12" s="1"/>
  <c r="J6" i="12"/>
  <c r="J7" i="12"/>
  <c r="J30" i="12" s="1"/>
  <c r="J3" i="12"/>
  <c r="J10" i="12" s="1"/>
  <c r="F4" i="12"/>
  <c r="F15" i="12" s="1"/>
  <c r="F5" i="12"/>
  <c r="F20" i="12" s="1"/>
  <c r="F6" i="12"/>
  <c r="F25" i="12" s="1"/>
  <c r="F7" i="12"/>
  <c r="F30" i="12" s="1"/>
  <c r="F3" i="12"/>
  <c r="F10" i="12" s="1"/>
  <c r="C4" i="12"/>
  <c r="C5" i="12"/>
  <c r="C20" i="12" s="1"/>
  <c r="C6" i="12"/>
  <c r="C7" i="12"/>
  <c r="C3" i="12"/>
  <c r="C30" i="12" s="1"/>
  <c r="B4" i="12"/>
  <c r="B15" i="12" s="1"/>
  <c r="B5" i="12"/>
  <c r="B20" i="12" s="1"/>
  <c r="B6" i="12"/>
  <c r="B25" i="12" s="1"/>
  <c r="B7" i="12"/>
  <c r="B30" i="12" s="1"/>
  <c r="C31" i="12" s="1"/>
  <c r="B3" i="12"/>
  <c r="B10" i="12" s="1"/>
  <c r="A10" i="2"/>
  <c r="A4" i="12"/>
  <c r="A15" i="12" s="1"/>
  <c r="A5" i="12"/>
  <c r="A20" i="12" s="1"/>
  <c r="A6" i="12"/>
  <c r="A25" i="12" s="1"/>
  <c r="A7" i="12"/>
  <c r="A30" i="12" s="1"/>
  <c r="A3" i="12"/>
  <c r="A10" i="12" s="1"/>
  <c r="V4" i="11"/>
  <c r="V5" i="11"/>
  <c r="V6" i="11"/>
  <c r="V7" i="11"/>
  <c r="V3" i="11"/>
  <c r="U4" i="11"/>
  <c r="U15" i="11" s="1"/>
  <c r="U5" i="11"/>
  <c r="U21" i="11" s="1"/>
  <c r="U6" i="11"/>
  <c r="U26" i="11" s="1"/>
  <c r="U7" i="11"/>
  <c r="U3" i="11"/>
  <c r="O4" i="11"/>
  <c r="O5" i="11"/>
  <c r="O6" i="11"/>
  <c r="O7" i="11"/>
  <c r="O3" i="11"/>
  <c r="N4" i="11"/>
  <c r="N15" i="11" s="1"/>
  <c r="N5" i="11"/>
  <c r="N21" i="11" s="1"/>
  <c r="N6" i="11"/>
  <c r="N26" i="11" s="1"/>
  <c r="N7" i="11"/>
  <c r="N30" i="11" s="1"/>
  <c r="N3" i="11"/>
  <c r="K4" i="11"/>
  <c r="K5" i="11"/>
  <c r="K6" i="11"/>
  <c r="K7" i="11"/>
  <c r="K3" i="11"/>
  <c r="J4" i="11"/>
  <c r="J5" i="11"/>
  <c r="J21" i="11" s="1"/>
  <c r="J6" i="11"/>
  <c r="J26" i="11" s="1"/>
  <c r="J7" i="11"/>
  <c r="J30" i="11" s="1"/>
  <c r="J3" i="11"/>
  <c r="J10" i="11" s="1"/>
  <c r="G4" i="11"/>
  <c r="G5" i="11"/>
  <c r="G6" i="11"/>
  <c r="G7" i="11"/>
  <c r="G3" i="11"/>
  <c r="F4" i="11"/>
  <c r="F5" i="11"/>
  <c r="F21" i="11" s="1"/>
  <c r="F6" i="11"/>
  <c r="F26" i="11" s="1"/>
  <c r="F7" i="11"/>
  <c r="F30" i="11" s="1"/>
  <c r="F3" i="11"/>
  <c r="F10" i="11" s="1"/>
  <c r="C4" i="11"/>
  <c r="C5" i="11"/>
  <c r="C6" i="11"/>
  <c r="C7" i="11"/>
  <c r="C3" i="11"/>
  <c r="C10" i="11" s="1"/>
  <c r="B4" i="11"/>
  <c r="B15" i="11" s="1"/>
  <c r="B5" i="11"/>
  <c r="B21" i="11" s="1"/>
  <c r="B6" i="11"/>
  <c r="B7" i="11"/>
  <c r="B3" i="11"/>
  <c r="A4" i="11"/>
  <c r="A5" i="11"/>
  <c r="A21" i="11" s="1"/>
  <c r="A6" i="11"/>
  <c r="A26" i="11" s="1"/>
  <c r="A7" i="11"/>
  <c r="A30" i="11" s="1"/>
  <c r="A3" i="11"/>
  <c r="A10" i="11" s="1"/>
  <c r="N25" i="12"/>
  <c r="N30" i="12"/>
  <c r="J25" i="12"/>
  <c r="C1" i="12"/>
  <c r="B30" i="11"/>
  <c r="B26" i="11"/>
  <c r="J15" i="11"/>
  <c r="F15" i="11"/>
  <c r="A15" i="11"/>
  <c r="N10" i="11"/>
  <c r="B10" i="11"/>
  <c r="C1" i="11"/>
  <c r="N29" i="2"/>
  <c r="J29" i="2"/>
  <c r="F29" i="2"/>
  <c r="B29" i="2"/>
  <c r="A29" i="2"/>
  <c r="N25" i="2"/>
  <c r="J25" i="2"/>
  <c r="F25" i="2"/>
  <c r="B25" i="2"/>
  <c r="A25" i="2"/>
  <c r="N21" i="2"/>
  <c r="J21" i="2"/>
  <c r="F21" i="2"/>
  <c r="N15" i="2"/>
  <c r="J15" i="2"/>
  <c r="F15" i="2"/>
  <c r="C21" i="2"/>
  <c r="B21" i="2"/>
  <c r="A21" i="2"/>
  <c r="B15" i="2"/>
  <c r="A15" i="2"/>
  <c r="N10" i="2"/>
  <c r="J10" i="2"/>
  <c r="F10" i="2"/>
  <c r="C10" i="2"/>
  <c r="B10" i="2"/>
  <c r="V4" i="2"/>
  <c r="V5" i="2"/>
  <c r="V6" i="2"/>
  <c r="V7" i="2"/>
  <c r="V3" i="2"/>
  <c r="U4" i="2"/>
  <c r="U5" i="2"/>
  <c r="U6" i="2"/>
  <c r="U7" i="2"/>
  <c r="U3" i="2"/>
  <c r="O4" i="2"/>
  <c r="O5" i="2"/>
  <c r="O6" i="2"/>
  <c r="O7" i="2"/>
  <c r="O3" i="2"/>
  <c r="N4" i="2"/>
  <c r="N5" i="2"/>
  <c r="N6" i="2"/>
  <c r="N7" i="2"/>
  <c r="N3" i="2"/>
  <c r="K4" i="2"/>
  <c r="K5" i="2"/>
  <c r="K6" i="2"/>
  <c r="K7" i="2"/>
  <c r="K3" i="2"/>
  <c r="J4" i="2"/>
  <c r="J5" i="2"/>
  <c r="J6" i="2"/>
  <c r="J7" i="2"/>
  <c r="J3" i="2"/>
  <c r="G4" i="2"/>
  <c r="G5" i="2"/>
  <c r="G6" i="2"/>
  <c r="G7" i="2"/>
  <c r="G3" i="2"/>
  <c r="F4" i="2"/>
  <c r="F5" i="2"/>
  <c r="F6" i="2"/>
  <c r="F7" i="2"/>
  <c r="F3" i="2"/>
  <c r="C4" i="2"/>
  <c r="C5" i="2"/>
  <c r="C6" i="2"/>
  <c r="C7" i="2"/>
  <c r="C3" i="2"/>
  <c r="B4" i="2"/>
  <c r="B5" i="2"/>
  <c r="B6" i="2"/>
  <c r="B7" i="2"/>
  <c r="B3" i="2"/>
  <c r="A4" i="2"/>
  <c r="A5" i="2"/>
  <c r="A6" i="2"/>
  <c r="A7" i="2"/>
  <c r="A3" i="2"/>
  <c r="C10" i="12" l="1"/>
  <c r="A3" i="8"/>
  <c r="A4" i="8" s="1"/>
  <c r="C1" i="2"/>
  <c r="A5" i="8" l="1"/>
  <c r="B4" i="8"/>
  <c r="B3" i="8"/>
  <c r="B5" i="8" l="1"/>
  <c r="A6" i="8"/>
  <c r="A7" i="8" l="1"/>
  <c r="B6" i="8"/>
  <c r="B4" i="1"/>
  <c r="A5" i="1"/>
  <c r="A6" i="1" s="1"/>
  <c r="A4" i="1"/>
  <c r="A8" i="8" l="1"/>
  <c r="B7" i="8"/>
  <c r="B6" i="1"/>
  <c r="A7" i="1"/>
  <c r="B5" i="1"/>
  <c r="A3" i="1"/>
  <c r="B3" i="1"/>
  <c r="B8" i="8" l="1"/>
  <c r="A9" i="8"/>
  <c r="B7" i="1"/>
  <c r="A8" i="1"/>
  <c r="A10" i="8" l="1"/>
  <c r="B9" i="8"/>
  <c r="A9" i="1"/>
  <c r="B8" i="1"/>
  <c r="A11" i="8" l="1"/>
  <c r="B10" i="8"/>
  <c r="B9" i="1"/>
  <c r="A10" i="1"/>
  <c r="B11" i="8" l="1"/>
  <c r="A12" i="8"/>
  <c r="B10" i="1"/>
  <c r="A11" i="1"/>
  <c r="A13" i="8" l="1"/>
  <c r="B12" i="8"/>
  <c r="A12" i="1"/>
  <c r="B11" i="1"/>
  <c r="A14" i="8" l="1"/>
  <c r="B13" i="8"/>
  <c r="B12" i="1"/>
  <c r="A13" i="1"/>
  <c r="B14" i="8" l="1"/>
  <c r="A15" i="8"/>
  <c r="B13" i="1"/>
  <c r="A14" i="1"/>
  <c r="A16" i="8" l="1"/>
  <c r="B15" i="8"/>
  <c r="A15" i="1"/>
  <c r="B14" i="1"/>
  <c r="A17" i="8" l="1"/>
  <c r="B17" i="8" s="1"/>
  <c r="B16" i="8"/>
  <c r="A16" i="1"/>
  <c r="B15" i="1"/>
  <c r="A17" i="1" l="1"/>
  <c r="B17" i="1" s="1"/>
  <c r="B16" i="1"/>
</calcChain>
</file>

<file path=xl/sharedStrings.xml><?xml version="1.0" encoding="utf-8"?>
<sst xmlns="http://schemas.openxmlformats.org/spreadsheetml/2006/main" count="1471" uniqueCount="302">
  <si>
    <r>
      <rPr>
        <sz val="12"/>
        <color theme="1"/>
        <rFont val="標楷體"/>
        <family val="4"/>
        <charset val="136"/>
      </rPr>
      <t>國民中學</t>
    </r>
    <phoneticPr fontId="1" type="noConversion"/>
  </si>
  <si>
    <r>
      <rPr>
        <sz val="10"/>
        <color theme="1"/>
        <rFont val="標楷體"/>
        <family val="4"/>
        <charset val="136"/>
      </rPr>
      <t>日期</t>
    </r>
    <phoneticPr fontId="1" type="noConversion"/>
  </si>
  <si>
    <r>
      <rPr>
        <sz val="10"/>
        <color theme="1"/>
        <rFont val="標楷體"/>
        <family val="4"/>
        <charset val="136"/>
      </rPr>
      <t>主食</t>
    </r>
    <phoneticPr fontId="1" type="noConversion"/>
  </si>
  <si>
    <r>
      <rPr>
        <sz val="10"/>
        <color theme="1"/>
        <rFont val="標楷體"/>
        <family val="4"/>
        <charset val="136"/>
      </rPr>
      <t>主食食材明細</t>
    </r>
    <phoneticPr fontId="1" type="noConversion"/>
  </si>
  <si>
    <r>
      <rPr>
        <sz val="10"/>
        <color theme="1"/>
        <rFont val="標楷體"/>
        <family val="4"/>
        <charset val="136"/>
      </rPr>
      <t>主菜</t>
    </r>
    <phoneticPr fontId="1" type="noConversion"/>
  </si>
  <si>
    <r>
      <rPr>
        <sz val="10"/>
        <color theme="1"/>
        <rFont val="標楷體"/>
        <family val="4"/>
        <charset val="136"/>
      </rPr>
      <t>主菜食材明細</t>
    </r>
    <phoneticPr fontId="1" type="noConversion"/>
  </si>
  <si>
    <r>
      <rPr>
        <sz val="10"/>
        <color theme="1"/>
        <rFont val="標楷體"/>
        <family val="4"/>
        <charset val="136"/>
      </rPr>
      <t>副菜一</t>
    </r>
    <phoneticPr fontId="1" type="noConversion"/>
  </si>
  <si>
    <r>
      <rPr>
        <sz val="10"/>
        <color theme="1"/>
        <rFont val="標楷體"/>
        <family val="4"/>
        <charset val="136"/>
      </rPr>
      <t>副菜一食材明細</t>
    </r>
    <phoneticPr fontId="1" type="noConversion"/>
  </si>
  <si>
    <t>副菜二</t>
    <phoneticPr fontId="1" type="noConversion"/>
  </si>
  <si>
    <t>副菜二食材明細</t>
    <phoneticPr fontId="1" type="noConversion"/>
  </si>
  <si>
    <t>蔬菜</t>
    <phoneticPr fontId="1" type="noConversion"/>
  </si>
  <si>
    <t>湯品</t>
    <phoneticPr fontId="1" type="noConversion"/>
  </si>
  <si>
    <t>湯品食材明細</t>
    <phoneticPr fontId="1" type="noConversion"/>
  </si>
  <si>
    <t>全穀雜糧*</t>
  </si>
  <si>
    <t>油脂與堅果種子*</t>
  </si>
  <si>
    <t>蔬菜*</t>
  </si>
  <si>
    <t>乳品*</t>
  </si>
  <si>
    <t>水果*</t>
  </si>
  <si>
    <t>豆魚蛋肉*</t>
  </si>
  <si>
    <t>熱量*</t>
  </si>
  <si>
    <t>循環</t>
    <phoneticPr fontId="1" type="noConversion"/>
  </si>
  <si>
    <t>A1</t>
  </si>
  <si>
    <t>白米飯</t>
  </si>
  <si>
    <t>A2</t>
  </si>
  <si>
    <t>糙米飯</t>
  </si>
  <si>
    <t>A3</t>
  </si>
  <si>
    <t>A4</t>
  </si>
  <si>
    <t>A5</t>
  </si>
  <si>
    <t>紫米飯</t>
  </si>
  <si>
    <t>B1</t>
  </si>
  <si>
    <t>B2</t>
  </si>
  <si>
    <t>B3</t>
  </si>
  <si>
    <t>拌飯特餐</t>
    <phoneticPr fontId="16" type="noConversion"/>
  </si>
  <si>
    <t>B4</t>
  </si>
  <si>
    <t>B5</t>
  </si>
  <si>
    <t>燕麥飯</t>
    <phoneticPr fontId="16" type="noConversion"/>
  </si>
  <si>
    <t>C1</t>
  </si>
  <si>
    <t>C2</t>
  </si>
  <si>
    <t>C3</t>
  </si>
  <si>
    <t>炊粉特餐</t>
  </si>
  <si>
    <t>C4</t>
  </si>
  <si>
    <t>C5</t>
  </si>
  <si>
    <t>小米飯</t>
    <phoneticPr fontId="16" type="noConversion"/>
  </si>
  <si>
    <t>麵食特餐</t>
    <phoneticPr fontId="1" type="noConversion"/>
  </si>
  <si>
    <t>米</t>
    <phoneticPr fontId="1" type="noConversion"/>
  </si>
  <si>
    <t>米 糙米</t>
    <phoneticPr fontId="1" type="noConversion"/>
  </si>
  <si>
    <t>義大利麵</t>
    <phoneticPr fontId="1" type="noConversion"/>
  </si>
  <si>
    <t>米 糙米</t>
    <phoneticPr fontId="1" type="noConversion"/>
  </si>
  <si>
    <t>米 紫米</t>
    <phoneticPr fontId="1" type="noConversion"/>
  </si>
  <si>
    <t>米 燕麥</t>
    <phoneticPr fontId="1" type="noConversion"/>
  </si>
  <si>
    <t>米粉</t>
    <phoneticPr fontId="1" type="noConversion"/>
  </si>
  <si>
    <t>米 小米</t>
    <phoneticPr fontId="1" type="noConversion"/>
  </si>
  <si>
    <t>棒腿</t>
    <phoneticPr fontId="1" type="noConversion"/>
  </si>
  <si>
    <t>豆瓣雞丁</t>
    <phoneticPr fontId="1" type="noConversion"/>
  </si>
  <si>
    <t>香滷雞翅</t>
    <phoneticPr fontId="1" type="noConversion"/>
  </si>
  <si>
    <t>紅燒棒腿</t>
    <phoneticPr fontId="1" type="noConversion"/>
  </si>
  <si>
    <t>椒鹽魚排</t>
    <phoneticPr fontId="1" type="noConversion"/>
  </si>
  <si>
    <t>打拋豬</t>
    <phoneticPr fontId="1" type="noConversion"/>
  </si>
  <si>
    <t>回鍋肉片</t>
    <phoneticPr fontId="1" type="noConversion"/>
  </si>
  <si>
    <t>香滷肉排</t>
    <phoneticPr fontId="1" type="noConversion"/>
  </si>
  <si>
    <t>咖哩雞</t>
    <phoneticPr fontId="1" type="noConversion"/>
  </si>
  <si>
    <t>洋蔥豬柳</t>
    <phoneticPr fontId="1" type="noConversion"/>
  </si>
  <si>
    <t>醃漬里肌排</t>
    <phoneticPr fontId="1" type="noConversion"/>
  </si>
  <si>
    <t>肉雞 白蘿蔔 紅蘿蔔 豆瓣醬</t>
    <phoneticPr fontId="1" type="noConversion"/>
  </si>
  <si>
    <t>三節翅</t>
    <phoneticPr fontId="1" type="noConversion"/>
  </si>
  <si>
    <t>絞肉 乾海帶 九層塔 大蒜</t>
    <phoneticPr fontId="1" type="noConversion"/>
  </si>
  <si>
    <t>豬後腿肉 高麗菜 乾木耳 大蒜</t>
    <phoneticPr fontId="1" type="noConversion"/>
  </si>
  <si>
    <t>肉雞 馬鈴薯 洋蔥 紅蘿蔔 咖哩粉</t>
    <phoneticPr fontId="1" type="noConversion"/>
  </si>
  <si>
    <t>豬後腿肉 洋蔥 蕃茄罐頭</t>
    <phoneticPr fontId="1" type="noConversion"/>
  </si>
  <si>
    <t>麻婆豆腐</t>
    <phoneticPr fontId="1" type="noConversion"/>
  </si>
  <si>
    <t>裹粉旗魚塊</t>
    <phoneticPr fontId="1" type="noConversion"/>
  </si>
  <si>
    <t>蔬香冬粉</t>
    <phoneticPr fontId="1" type="noConversion"/>
  </si>
  <si>
    <t>金針湯</t>
    <phoneticPr fontId="1" type="noConversion"/>
  </si>
  <si>
    <t>乾金針 榨菜 大骨</t>
    <phoneticPr fontId="1" type="noConversion"/>
  </si>
  <si>
    <t>絞肉 豆腐 三色豆 大蒜</t>
    <phoneticPr fontId="1" type="noConversion"/>
  </si>
  <si>
    <t>味噌湯</t>
    <phoneticPr fontId="1" type="noConversion"/>
  </si>
  <si>
    <t>乾海帶 味噌 薑</t>
    <phoneticPr fontId="1" type="noConversion"/>
  </si>
  <si>
    <t>拌麵配料</t>
    <phoneticPr fontId="1" type="noConversion"/>
  </si>
  <si>
    <t>雞水煮蛋</t>
    <phoneticPr fontId="1" type="noConversion"/>
  </si>
  <si>
    <t>蜜汁豆干</t>
    <phoneticPr fontId="1" type="noConversion"/>
  </si>
  <si>
    <t>豆干 滷包</t>
    <phoneticPr fontId="1" type="noConversion"/>
  </si>
  <si>
    <t>三絲羹湯</t>
    <phoneticPr fontId="1" type="noConversion"/>
  </si>
  <si>
    <t>蛋 筍絲 時蔬 紅蘿蔔 乾木耳</t>
    <phoneticPr fontId="1" type="noConversion"/>
  </si>
  <si>
    <t>絞肉 時蔬 洋蔥 紅蘿蔔 乾香菇 油蔥酥</t>
    <phoneticPr fontId="1" type="noConversion"/>
  </si>
  <si>
    <t>冷凍包子</t>
    <phoneticPr fontId="1" type="noConversion"/>
  </si>
  <si>
    <t>炊粉配料</t>
    <phoneticPr fontId="1" type="noConversion"/>
  </si>
  <si>
    <t>絞肉玉菜</t>
    <phoneticPr fontId="1" type="noConversion"/>
  </si>
  <si>
    <t>絞肉 高麗菜 紅蘿蔔 大蒜</t>
    <phoneticPr fontId="1" type="noConversion"/>
  </si>
  <si>
    <t>綠豆湯</t>
    <phoneticPr fontId="1" type="noConversion"/>
  </si>
  <si>
    <t>綠豆 二砂糖</t>
    <phoneticPr fontId="1" type="noConversion"/>
  </si>
  <si>
    <t>時瓜湯</t>
    <phoneticPr fontId="1" type="noConversion"/>
  </si>
  <si>
    <t>時瓜 枸杞 大骨</t>
    <phoneticPr fontId="1" type="noConversion"/>
  </si>
  <si>
    <t>針菇豆腐</t>
    <phoneticPr fontId="1" type="noConversion"/>
  </si>
  <si>
    <t>金針菇 豆腐 乾香菇 大蒜</t>
    <phoneticPr fontId="1" type="noConversion"/>
  </si>
  <si>
    <t>螞蟻上樹</t>
    <phoneticPr fontId="1" type="noConversion"/>
  </si>
  <si>
    <t>豬後腿肉 麻竹筍干 大蒜</t>
    <phoneticPr fontId="1" type="noConversion"/>
  </si>
  <si>
    <t>筍干燒肉</t>
    <phoneticPr fontId="1" type="noConversion"/>
  </si>
  <si>
    <t>筍干凍腐</t>
    <phoneticPr fontId="1" type="noConversion"/>
  </si>
  <si>
    <t>麻竹筍干 凍豆腐 大蒜</t>
    <phoneticPr fontId="1" type="noConversion"/>
  </si>
  <si>
    <t>時蔬湯</t>
    <phoneticPr fontId="1" type="noConversion"/>
  </si>
  <si>
    <t>時蔬 大骨 薑</t>
    <phoneticPr fontId="1" type="noConversion"/>
  </si>
  <si>
    <t>拌飯配料</t>
    <phoneticPr fontId="1" type="noConversion"/>
  </si>
  <si>
    <t>絞肉 洋蔥 三色豆 油蔥酥 大蒜</t>
    <phoneticPr fontId="1" type="noConversion"/>
  </si>
  <si>
    <t>芝麻海結</t>
    <phoneticPr fontId="1" type="noConversion"/>
  </si>
  <si>
    <t>海帶結 芝麻(熟)</t>
    <phoneticPr fontId="1" type="noConversion"/>
  </si>
  <si>
    <t>時瓜 大骨 紅蘿蔔 薑</t>
    <phoneticPr fontId="1" type="noConversion"/>
  </si>
  <si>
    <t>奶香玉米</t>
    <phoneticPr fontId="1" type="noConversion"/>
  </si>
  <si>
    <t>咖哩花椰</t>
    <phoneticPr fontId="1" type="noConversion"/>
  </si>
  <si>
    <t>冷凍花椰菜 馬鈴薯 咖哩粉</t>
    <phoneticPr fontId="1" type="noConversion"/>
  </si>
  <si>
    <t>冬瓜西米露</t>
    <phoneticPr fontId="1" type="noConversion"/>
  </si>
  <si>
    <t>冬瓜糖 西谷米 二砂糖</t>
    <phoneticPr fontId="1" type="noConversion"/>
  </si>
  <si>
    <t>肉絲時蔬</t>
    <phoneticPr fontId="1" type="noConversion"/>
  </si>
  <si>
    <t>芹香豆干</t>
    <phoneticPr fontId="1" type="noConversion"/>
  </si>
  <si>
    <t>豬後腿肉 時蔬 乾香菇 紅蘿蔔 大蒜</t>
    <phoneticPr fontId="1" type="noConversion"/>
  </si>
  <si>
    <t>豆干 芹菜 大蒜</t>
    <phoneticPr fontId="1" type="noConversion"/>
  </si>
  <si>
    <t>豆干 滷包</t>
    <phoneticPr fontId="1" type="noConversion"/>
  </si>
  <si>
    <t>紅白雙丁</t>
    <phoneticPr fontId="1" type="noConversion"/>
  </si>
  <si>
    <t>清炒花椰</t>
    <phoneticPr fontId="1" type="noConversion"/>
  </si>
  <si>
    <t>冷凍花椰菜 紅蘿蔔 大蒜</t>
    <phoneticPr fontId="1" type="noConversion"/>
  </si>
  <si>
    <t>仙草甜湯</t>
    <phoneticPr fontId="1" type="noConversion"/>
  </si>
  <si>
    <t>仙草 二砂糖</t>
    <phoneticPr fontId="1" type="noConversion"/>
  </si>
  <si>
    <t>菜脯炒蛋</t>
    <phoneticPr fontId="1" type="noConversion"/>
  </si>
  <si>
    <t>蛋 蘿蔔乾 紅蘿蔔</t>
    <phoneticPr fontId="1" type="noConversion"/>
  </si>
  <si>
    <r>
      <rPr>
        <sz val="14"/>
        <color theme="1"/>
        <rFont val="標楷體"/>
        <family val="4"/>
        <charset val="136"/>
      </rPr>
      <t>學年度</t>
    </r>
    <phoneticPr fontId="1" type="noConversion"/>
  </si>
  <si>
    <r>
      <rPr>
        <sz val="14"/>
        <color theme="1"/>
        <rFont val="標楷體"/>
        <family val="4"/>
        <charset val="136"/>
      </rPr>
      <t>月葷食菜單</t>
    </r>
    <phoneticPr fontId="1" type="noConversion"/>
  </si>
  <si>
    <t>津吉-本店使用台灣豬肉</t>
    <phoneticPr fontId="1" type="noConversion"/>
  </si>
  <si>
    <t>包子</t>
    <phoneticPr fontId="1" type="noConversion"/>
  </si>
  <si>
    <r>
      <t>絞肉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細明體"/>
        <family val="3"/>
        <charset val="136"/>
      </rPr>
      <t>白蘿蔔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細明體"/>
        <family val="3"/>
        <charset val="136"/>
      </rPr>
      <t>紅蘿蔔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細明體"/>
        <family val="3"/>
        <charset val="136"/>
      </rPr>
      <t>大蒜</t>
    </r>
  </si>
  <si>
    <t>蛋香時蔬</t>
    <phoneticPr fontId="1" type="noConversion"/>
  </si>
  <si>
    <t>紅燒豆腐</t>
    <phoneticPr fontId="1" type="noConversion"/>
  </si>
  <si>
    <t>豆腐 絞肉 大蒜</t>
    <phoneticPr fontId="1" type="noConversion"/>
  </si>
  <si>
    <t>香炸魚排</t>
    <phoneticPr fontId="1" type="noConversion"/>
  </si>
  <si>
    <t>魚排</t>
    <phoneticPr fontId="1" type="noConversion"/>
  </si>
  <si>
    <t>番茄炒蛋</t>
    <phoneticPr fontId="1" type="noConversion"/>
  </si>
  <si>
    <t>玉米蛋香</t>
    <phoneticPr fontId="1" type="noConversion"/>
  </si>
  <si>
    <t>豆皮白菜</t>
    <phoneticPr fontId="1" type="noConversion"/>
  </si>
  <si>
    <t>蛋 蕃茄 蕃茄罐頭 洋蔥</t>
    <phoneticPr fontId="1" type="noConversion"/>
  </si>
  <si>
    <t>甜玉米 大蒜 奶油(固態)</t>
    <phoneticPr fontId="1" type="noConversion"/>
  </si>
  <si>
    <t>蛋 玉米粒 洋蔥 紅蘿蔔</t>
    <phoneticPr fontId="1" type="noConversion"/>
  </si>
  <si>
    <t>家常滷蛋</t>
    <phoneticPr fontId="1" type="noConversion"/>
  </si>
  <si>
    <t>二、</t>
    <phoneticPr fontId="1" type="noConversion"/>
  </si>
  <si>
    <t>三杯雞</t>
    <phoneticPr fontId="1" type="noConversion"/>
  </si>
  <si>
    <t>肉雞 乾海帶 九層塔 大蒜</t>
    <phoneticPr fontId="1" type="noConversion"/>
  </si>
  <si>
    <t>毛豆銀蘿</t>
    <phoneticPr fontId="1" type="noConversion"/>
  </si>
  <si>
    <t>冷凍毛豆仁 白蘿蔔 紅蘿蔔 絞肉 大蒜</t>
    <phoneticPr fontId="1" type="noConversion"/>
  </si>
  <si>
    <t>沙茶燒雞</t>
    <phoneticPr fontId="1" type="noConversion"/>
  </si>
  <si>
    <t>肉雞 白蘿蔔 大蒜 沙茶粉</t>
    <phoneticPr fontId="1" type="noConversion"/>
  </si>
  <si>
    <t>蛋 時蔬 紅蘿蔔 洋蔥</t>
    <phoneticPr fontId="1" type="noConversion"/>
  </si>
  <si>
    <t>洋芋蛋香</t>
    <phoneticPr fontId="1" type="noConversion"/>
  </si>
  <si>
    <t>蛋 馬鈴薯 紅蘿蔔</t>
    <phoneticPr fontId="1" type="noConversion"/>
  </si>
  <si>
    <t>五香豆干</t>
    <phoneticPr fontId="1" type="noConversion"/>
  </si>
  <si>
    <t>花生肉末</t>
    <phoneticPr fontId="1" type="noConversion"/>
  </si>
  <si>
    <t>絞肉 熟花生 馬鈴薯 大蒜</t>
    <phoneticPr fontId="1" type="noConversion"/>
  </si>
  <si>
    <t>小餐包</t>
    <phoneticPr fontId="1" type="noConversion"/>
  </si>
  <si>
    <t>玉米濃湯</t>
    <phoneticPr fontId="1" type="noConversion"/>
  </si>
  <si>
    <t>蛋 玉米粒 玉米醬罐頭 玉米濃湯粉</t>
    <phoneticPr fontId="1" type="noConversion"/>
  </si>
  <si>
    <t>絞肉 洋蔥 紅蘿蔔 蕃茄醬</t>
    <phoneticPr fontId="1" type="noConversion"/>
  </si>
  <si>
    <t>絞肉 冬粉 時蔬 紅蘿蔔 乾木耳 大蒜</t>
    <phoneticPr fontId="1" type="noConversion"/>
  </si>
  <si>
    <t>蛋 冬粉 時蔬 乾木耳 大蒜</t>
    <phoneticPr fontId="1" type="noConversion"/>
  </si>
  <si>
    <t>紫菜湯</t>
    <phoneticPr fontId="1" type="noConversion"/>
  </si>
  <si>
    <t>乾海帶 柴魚片 薑</t>
    <phoneticPr fontId="1" type="noConversion"/>
  </si>
  <si>
    <t>豆皮 大白菜 紅蘿蔔 乾香菇 大蒜</t>
    <phoneticPr fontId="1" type="noConversion"/>
  </si>
  <si>
    <t>紅蘿蔔</t>
  </si>
  <si>
    <t>C2｢番茄炒蛋｣調為｢蜜汁豆干｣､</t>
    <phoneticPr fontId="1" type="noConversion"/>
  </si>
  <si>
    <r>
      <t>月菜單編排說明如下:一、為符合第一周的周二吃塊狀主菜，將</t>
    </r>
    <r>
      <rPr>
        <sz val="9"/>
        <color theme="1"/>
        <rFont val="Times New Roman"/>
        <family val="1"/>
      </rPr>
      <t>A1</t>
    </r>
    <r>
      <rPr>
        <sz val="9"/>
        <color theme="1"/>
        <rFont val="細明體"/>
        <family val="3"/>
        <charset val="136"/>
      </rPr>
      <t>主菜調整為</t>
    </r>
    <r>
      <rPr>
        <sz val="9"/>
        <color theme="1"/>
        <rFont val="新細明體"/>
        <family val="1"/>
        <charset val="136"/>
      </rPr>
      <t>｢椒鹽魚排｣</t>
    </r>
    <phoneticPr fontId="1" type="noConversion"/>
  </si>
  <si>
    <r>
      <t>A2</t>
    </r>
    <r>
      <rPr>
        <sz val="9"/>
        <color theme="1"/>
        <rFont val="細明體"/>
        <family val="3"/>
        <charset val="136"/>
      </rPr>
      <t>主菜調整為｢紅燒棒腿｣</t>
    </r>
    <r>
      <rPr>
        <sz val="9"/>
        <color theme="1"/>
        <rFont val="新細明體"/>
        <family val="1"/>
        <charset val="136"/>
      </rPr>
      <t>､</t>
    </r>
    <r>
      <rPr>
        <sz val="9"/>
        <color theme="1"/>
        <rFont val="細明體"/>
        <family val="3"/>
        <charset val="136"/>
      </rPr>
      <t>A3主菜調整為</t>
    </r>
    <r>
      <rPr>
        <sz val="9"/>
        <color theme="1"/>
        <rFont val="新細明體"/>
        <family val="1"/>
        <charset val="136"/>
      </rPr>
      <t>｢家常滷蛋｣</t>
    </r>
    <r>
      <rPr>
        <sz val="9"/>
        <color theme="1"/>
        <rFont val="Tahoma"/>
        <family val="2"/>
      </rPr>
      <t>₀</t>
    </r>
    <phoneticPr fontId="1" type="noConversion"/>
  </si>
  <si>
    <r>
      <t>配合食材認證與提升用餐滿意度，副菜一:A1</t>
    </r>
    <r>
      <rPr>
        <sz val="9"/>
        <color theme="1"/>
        <rFont val="新細明體"/>
        <family val="1"/>
        <charset val="136"/>
      </rPr>
      <t>｢蜜汁豆干｣</t>
    </r>
    <r>
      <rPr>
        <sz val="9"/>
        <color theme="1"/>
        <rFont val="細明體"/>
        <family val="3"/>
        <charset val="136"/>
      </rPr>
      <t>調為｢麻婆豆腐｣</t>
    </r>
    <r>
      <rPr>
        <sz val="9"/>
        <color theme="1"/>
        <rFont val="新細明體"/>
        <family val="1"/>
        <charset val="136"/>
      </rPr>
      <t>､</t>
    </r>
    <r>
      <rPr>
        <sz val="9"/>
        <color theme="1"/>
        <rFont val="細明體"/>
        <family val="3"/>
        <charset val="136"/>
      </rPr>
      <t>A4｢塔香海茸｣調為｢毛豆銀蘿｣</t>
    </r>
    <r>
      <rPr>
        <sz val="9"/>
        <color theme="1"/>
        <rFont val="新細明體"/>
        <family val="1"/>
        <charset val="136"/>
      </rPr>
      <t>､</t>
    </r>
    <r>
      <rPr>
        <sz val="9"/>
        <color theme="1"/>
        <rFont val="細明體"/>
        <family val="3"/>
        <charset val="136"/>
      </rPr>
      <t>B2｢紅仁炒蛋｣調為｢番茄炒蛋｣､</t>
    </r>
    <phoneticPr fontId="1" type="noConversion"/>
  </si>
  <si>
    <t>副菜二:A1｢乾煸季豆｣調為｢清炒花椰｣､A3｢滷蛋｣調為｢小餐包｣､A5｢香滷油腐｣調為｢五香豆干｣､C2｢乾煸季豆｣調為｢玉米蛋香｣､C3｢蜜汁豆干｣調為｢包子｣､</t>
    <phoneticPr fontId="1" type="noConversion"/>
  </si>
  <si>
    <r>
      <t>湯品:A1</t>
    </r>
    <r>
      <rPr>
        <sz val="9"/>
        <color theme="1"/>
        <rFont val="新細明體"/>
        <family val="1"/>
        <charset val="136"/>
      </rPr>
      <t>｢蘿蔔湯｣調為｢金針湯｣､</t>
    </r>
    <r>
      <rPr>
        <sz val="9"/>
        <color theme="1"/>
        <rFont val="細明體"/>
        <family val="3"/>
        <charset val="136"/>
      </rPr>
      <t>A3｢三絲羹湯｣調為｢玉米濃湯｣</t>
    </r>
    <r>
      <rPr>
        <sz val="9"/>
        <color theme="1"/>
        <rFont val="新細明體"/>
        <family val="1"/>
        <charset val="136"/>
      </rPr>
      <t>､</t>
    </r>
    <r>
      <rPr>
        <sz val="9"/>
        <color theme="1"/>
        <rFont val="細明體"/>
        <family val="3"/>
        <charset val="136"/>
      </rPr>
      <t>B5</t>
    </r>
    <r>
      <rPr>
        <sz val="9"/>
        <color theme="1"/>
        <rFont val="新細明體"/>
        <family val="1"/>
        <charset val="136"/>
      </rPr>
      <t>｢蘿蔔湯｣調為｢味噌湯｣､</t>
    </r>
    <r>
      <rPr>
        <sz val="9"/>
        <color theme="1"/>
        <rFont val="細明體"/>
        <family val="3"/>
        <charset val="136"/>
      </rPr>
      <t>C4｢綠豆湯｣調為｢仙草甜湯｣。</t>
    </r>
    <phoneticPr fontId="1" type="noConversion"/>
  </si>
  <si>
    <t>過敏警語:「本月產品含有蛋、芝麻、含麩之穀物、花生、大豆、魚類、亞硫酸鹽類及其相關製品，不適合其過敏體質者食用」</t>
    <phoneticPr fontId="1" type="noConversion"/>
  </si>
  <si>
    <t>三、</t>
    <phoneticPr fontId="1" type="noConversion"/>
  </si>
  <si>
    <t>每週五吃有機蔬菜</t>
    <phoneticPr fontId="1" type="noConversion"/>
  </si>
  <si>
    <r>
      <rPr>
        <sz val="9"/>
        <color theme="1"/>
        <rFont val="標楷體"/>
        <family val="4"/>
        <charset val="136"/>
      </rPr>
      <t>星期</t>
    </r>
    <phoneticPr fontId="1" type="noConversion"/>
  </si>
  <si>
    <t>學年度</t>
    <phoneticPr fontId="1" type="noConversion"/>
  </si>
  <si>
    <t>第二學期</t>
    <phoneticPr fontId="1" type="noConversion"/>
  </si>
  <si>
    <t>國民小學</t>
    <phoneticPr fontId="1" type="noConversion"/>
  </si>
  <si>
    <t>A循環</t>
    <phoneticPr fontId="1" type="noConversion"/>
  </si>
  <si>
    <t>食材明細</t>
    <phoneticPr fontId="1" type="noConversion"/>
  </si>
  <si>
    <t>食菜單</t>
    <phoneticPr fontId="1" type="noConversion"/>
  </si>
  <si>
    <t>葷</t>
  </si>
  <si>
    <t>(食材明細以百人份計量，營養分析以個人計量)其中肉雞包含23%骨頭之採購量，每周供應特餐一次，當日主食及副菜一得混搭供應，國中4菜1湯，國小3菜1湯</t>
    <phoneticPr fontId="1" type="noConversion"/>
  </si>
  <si>
    <t>公斤</t>
    <phoneticPr fontId="1" type="noConversion"/>
  </si>
  <si>
    <t>裹粉旗魚塊</t>
  </si>
  <si>
    <t>絞肉</t>
    <phoneticPr fontId="1" type="noConversion"/>
  </si>
  <si>
    <t>豆腐</t>
    <phoneticPr fontId="1" type="noConversion"/>
  </si>
  <si>
    <t>三色豆</t>
    <phoneticPr fontId="1" type="noConversion"/>
  </si>
  <si>
    <t>大蒜</t>
    <phoneticPr fontId="1" type="noConversion"/>
  </si>
  <si>
    <t>冷凍花椰菜</t>
    <phoneticPr fontId="1" type="noConversion"/>
  </si>
  <si>
    <t>紅蘿蔔</t>
    <phoneticPr fontId="1" type="noConversion"/>
  </si>
  <si>
    <t>乾金針</t>
    <phoneticPr fontId="1" type="noConversion"/>
  </si>
  <si>
    <t>榨菜</t>
    <phoneticPr fontId="1" type="noConversion"/>
  </si>
  <si>
    <t>豬骨</t>
    <phoneticPr fontId="1" type="noConversion"/>
  </si>
  <si>
    <t>鈣</t>
    <phoneticPr fontId="1" type="noConversion"/>
  </si>
  <si>
    <t>鈉</t>
    <phoneticPr fontId="1" type="noConversion"/>
  </si>
  <si>
    <t>油脂堅果種子*</t>
    <phoneticPr fontId="1" type="noConversion"/>
  </si>
  <si>
    <t>米</t>
    <phoneticPr fontId="1" type="noConversion"/>
  </si>
  <si>
    <t>糙米</t>
    <phoneticPr fontId="1" type="noConversion"/>
  </si>
  <si>
    <t>B循環</t>
    <phoneticPr fontId="1" type="noConversion"/>
  </si>
  <si>
    <t>C循環</t>
    <phoneticPr fontId="1" type="noConversion"/>
  </si>
  <si>
    <t>棒腿</t>
    <phoneticPr fontId="1" type="noConversion"/>
  </si>
  <si>
    <t>豆皮</t>
    <phoneticPr fontId="1" type="noConversion"/>
  </si>
  <si>
    <t>大白菜</t>
    <phoneticPr fontId="1" type="noConversion"/>
  </si>
  <si>
    <t>紅蘿蔔</t>
    <phoneticPr fontId="1" type="noConversion"/>
  </si>
  <si>
    <t>乾香菇</t>
    <phoneticPr fontId="1" type="noConversion"/>
  </si>
  <si>
    <t>絞肉</t>
    <phoneticPr fontId="1" type="noConversion"/>
  </si>
  <si>
    <t>時蔬</t>
    <phoneticPr fontId="1" type="noConversion"/>
  </si>
  <si>
    <t>乾木耳</t>
    <phoneticPr fontId="1" type="noConversion"/>
  </si>
  <si>
    <t>冬粉</t>
    <phoneticPr fontId="1" type="noConversion"/>
  </si>
  <si>
    <t>雞水煮蛋</t>
    <phoneticPr fontId="1" type="noConversion"/>
  </si>
  <si>
    <t>豬後腿肉</t>
    <phoneticPr fontId="1" type="noConversion"/>
  </si>
  <si>
    <t>麻竹筍干</t>
    <phoneticPr fontId="1" type="noConversion"/>
  </si>
  <si>
    <t>肉雞</t>
    <phoneticPr fontId="1" type="noConversion"/>
  </si>
  <si>
    <t>乾海帶</t>
    <phoneticPr fontId="1" type="noConversion"/>
  </si>
  <si>
    <t>九層塔</t>
    <phoneticPr fontId="1" type="noConversion"/>
  </si>
  <si>
    <t>洋蔥</t>
    <phoneticPr fontId="1" type="noConversion"/>
  </si>
  <si>
    <t>番茄醬</t>
    <phoneticPr fontId="1" type="noConversion"/>
  </si>
  <si>
    <t>蛋</t>
    <phoneticPr fontId="1" type="noConversion"/>
  </si>
  <si>
    <t>馬鈴薯</t>
    <phoneticPr fontId="1" type="noConversion"/>
  </si>
  <si>
    <t>冷凍毛豆仁</t>
    <phoneticPr fontId="1" type="noConversion"/>
  </si>
  <si>
    <t>白蘿蔔</t>
    <phoneticPr fontId="1" type="noConversion"/>
  </si>
  <si>
    <t>豆干</t>
    <phoneticPr fontId="1" type="noConversion"/>
  </si>
  <si>
    <t>小餐包</t>
    <phoneticPr fontId="1" type="noConversion"/>
  </si>
  <si>
    <t>高麗菜</t>
    <phoneticPr fontId="1" type="noConversion"/>
  </si>
  <si>
    <t>滷包</t>
    <phoneticPr fontId="1" type="noConversion"/>
  </si>
  <si>
    <t>乾金針 榨菜 豬骨</t>
    <phoneticPr fontId="1" type="noConversion"/>
  </si>
  <si>
    <t>時瓜 枸杞 豬骨</t>
    <phoneticPr fontId="1" type="noConversion"/>
  </si>
  <si>
    <t>時蔬 豬骨 薑</t>
    <phoneticPr fontId="1" type="noConversion"/>
  </si>
  <si>
    <t>時瓜 豬骨 紅蘿蔔 薑</t>
    <phoneticPr fontId="1" type="noConversion"/>
  </si>
  <si>
    <t>時瓜</t>
    <phoneticPr fontId="1" type="noConversion"/>
  </si>
  <si>
    <t>枸杞</t>
    <phoneticPr fontId="1" type="noConversion"/>
  </si>
  <si>
    <t>綠豆</t>
    <phoneticPr fontId="1" type="noConversion"/>
  </si>
  <si>
    <t>二砂糖</t>
    <phoneticPr fontId="1" type="noConversion"/>
  </si>
  <si>
    <t>玉米粒</t>
    <phoneticPr fontId="1" type="noConversion"/>
  </si>
  <si>
    <t>玉米醬罐頭</t>
    <phoneticPr fontId="1" type="noConversion"/>
  </si>
  <si>
    <t>薑</t>
    <phoneticPr fontId="1" type="noConversion"/>
  </si>
  <si>
    <t>玉米濃湯粉</t>
    <phoneticPr fontId="1" type="noConversion"/>
  </si>
  <si>
    <t>味噌</t>
    <phoneticPr fontId="1" type="noConversion"/>
  </si>
  <si>
    <t>肉雞</t>
    <phoneticPr fontId="1" type="noConversion"/>
  </si>
  <si>
    <t>豬後腿肉</t>
    <phoneticPr fontId="1" type="noConversion"/>
  </si>
  <si>
    <t>絞肉</t>
    <phoneticPr fontId="1" type="noConversion"/>
  </si>
  <si>
    <t>熟花生</t>
    <phoneticPr fontId="1" type="noConversion"/>
  </si>
  <si>
    <t>馬鈴薯</t>
    <phoneticPr fontId="1" type="noConversion"/>
  </si>
  <si>
    <t>三節翅</t>
    <phoneticPr fontId="1" type="noConversion"/>
  </si>
  <si>
    <t>魚排</t>
    <phoneticPr fontId="1" type="noConversion"/>
  </si>
  <si>
    <t>絞肉</t>
    <phoneticPr fontId="1" type="noConversion"/>
  </si>
  <si>
    <t>乾海帶</t>
    <phoneticPr fontId="1" type="noConversion"/>
  </si>
  <si>
    <t>九層塔</t>
    <phoneticPr fontId="1" type="noConversion"/>
  </si>
  <si>
    <t>白蘿蔔</t>
    <phoneticPr fontId="1" type="noConversion"/>
  </si>
  <si>
    <t>沙茶粉</t>
    <phoneticPr fontId="1" type="noConversion"/>
  </si>
  <si>
    <t>蛋</t>
    <phoneticPr fontId="1" type="noConversion"/>
  </si>
  <si>
    <t>番茄</t>
    <phoneticPr fontId="1" type="noConversion"/>
  </si>
  <si>
    <t>洋蔥</t>
    <phoneticPr fontId="1" type="noConversion"/>
  </si>
  <si>
    <t>番茄罐頭</t>
    <phoneticPr fontId="1" type="noConversion"/>
  </si>
  <si>
    <t>三色豆</t>
    <phoneticPr fontId="1" type="noConversion"/>
  </si>
  <si>
    <t>油蔥酥</t>
    <phoneticPr fontId="1" type="noConversion"/>
  </si>
  <si>
    <t>麻竹筍干</t>
    <phoneticPr fontId="1" type="noConversion"/>
  </si>
  <si>
    <t>凍豆腐</t>
    <phoneticPr fontId="1" type="noConversion"/>
  </si>
  <si>
    <t>海帶結</t>
    <phoneticPr fontId="1" type="noConversion"/>
  </si>
  <si>
    <t>芝麻(熟)</t>
    <phoneticPr fontId="1" type="noConversion"/>
  </si>
  <si>
    <t>冷凍花椰菜</t>
    <phoneticPr fontId="1" type="noConversion"/>
  </si>
  <si>
    <t>咖哩粉</t>
    <phoneticPr fontId="1" type="noConversion"/>
  </si>
  <si>
    <t>甜玉米</t>
    <phoneticPr fontId="1" type="noConversion"/>
  </si>
  <si>
    <t>奶油(固態)</t>
    <phoneticPr fontId="1" type="noConversion"/>
  </si>
  <si>
    <t>豬後腿肉</t>
    <phoneticPr fontId="1" type="noConversion"/>
  </si>
  <si>
    <t>時蔬</t>
    <phoneticPr fontId="1" type="noConversion"/>
  </si>
  <si>
    <t>紅蘿蔔</t>
    <phoneticPr fontId="1" type="noConversion"/>
  </si>
  <si>
    <t>乾香菇</t>
    <phoneticPr fontId="1" type="noConversion"/>
  </si>
  <si>
    <t>豆干</t>
    <phoneticPr fontId="1" type="noConversion"/>
  </si>
  <si>
    <t>芹菜</t>
    <phoneticPr fontId="1" type="noConversion"/>
  </si>
  <si>
    <t>豬骨</t>
    <phoneticPr fontId="1" type="noConversion"/>
  </si>
  <si>
    <t>薑</t>
    <phoneticPr fontId="1" type="noConversion"/>
  </si>
  <si>
    <t>時瓜</t>
    <phoneticPr fontId="1" type="noConversion"/>
  </si>
  <si>
    <t>冬瓜糖</t>
    <phoneticPr fontId="1" type="noConversion"/>
  </si>
  <si>
    <t>西谷米</t>
    <phoneticPr fontId="1" type="noConversion"/>
  </si>
  <si>
    <t>二砂糖</t>
    <phoneticPr fontId="1" type="noConversion"/>
  </si>
  <si>
    <t>味噌</t>
    <phoneticPr fontId="1" type="noConversion"/>
  </si>
  <si>
    <t>薑</t>
    <phoneticPr fontId="1" type="noConversion"/>
  </si>
  <si>
    <t>米</t>
    <phoneticPr fontId="1" type="noConversion"/>
  </si>
  <si>
    <t>高麗菜</t>
    <phoneticPr fontId="1" type="noConversion"/>
  </si>
  <si>
    <t>乾木耳</t>
    <phoneticPr fontId="1" type="noConversion"/>
  </si>
  <si>
    <t>豆瓣醬</t>
    <phoneticPr fontId="1" type="noConversion"/>
  </si>
  <si>
    <t>肉雞</t>
    <phoneticPr fontId="1" type="noConversion"/>
  </si>
  <si>
    <t>豆皮白菜</t>
    <phoneticPr fontId="1" type="noConversion"/>
  </si>
  <si>
    <t>肉雞 馬鈴薯 洋蔥 咖哩粉</t>
    <phoneticPr fontId="1" type="noConversion"/>
  </si>
  <si>
    <t>豆皮 大白菜  紅蘿蔔乾香菇 蒜</t>
    <phoneticPr fontId="1" type="noConversion"/>
  </si>
  <si>
    <t>冷凍包子</t>
    <phoneticPr fontId="1" type="noConversion"/>
  </si>
  <si>
    <t>冷凍玉米粒</t>
    <phoneticPr fontId="1" type="noConversion"/>
  </si>
  <si>
    <t>豆皮</t>
    <phoneticPr fontId="1" type="noConversion"/>
  </si>
  <si>
    <t>大白菜</t>
    <phoneticPr fontId="1" type="noConversion"/>
  </si>
  <si>
    <t>豬後腿肉</t>
    <phoneticPr fontId="1" type="noConversion"/>
  </si>
  <si>
    <t>蕃茄罐頭</t>
    <phoneticPr fontId="1" type="noConversion"/>
  </si>
  <si>
    <t>蘿蔔乾</t>
    <phoneticPr fontId="1" type="noConversion"/>
  </si>
  <si>
    <t>柴魚片</t>
    <phoneticPr fontId="1" type="noConversion"/>
  </si>
  <si>
    <t>筍絲</t>
    <phoneticPr fontId="1" type="noConversion"/>
  </si>
  <si>
    <t>時蔬</t>
    <phoneticPr fontId="1" type="noConversion"/>
  </si>
  <si>
    <t>仙草</t>
    <phoneticPr fontId="1" type="noConversion"/>
  </si>
  <si>
    <t>蛋</t>
    <phoneticPr fontId="1" type="noConversion"/>
  </si>
  <si>
    <t>冬粉</t>
    <phoneticPr fontId="1" type="noConversion"/>
  </si>
  <si>
    <t>時蔬</t>
    <phoneticPr fontId="1" type="noConversion"/>
  </si>
  <si>
    <t>乾木耳</t>
    <phoneticPr fontId="1" type="noConversion"/>
  </si>
  <si>
    <t>豆腐</t>
    <phoneticPr fontId="1" type="noConversion"/>
  </si>
  <si>
    <t>金針菇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</si>
</sst>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/d;@"/>
    <numFmt numFmtId="177" formatCode="[$-404]aaaa;@"/>
    <numFmt numFmtId="178" formatCode="0.0_ "/>
    <numFmt numFmtId="179" formatCode="0.00_ "/>
  </numFmts>
  <fonts count="3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0" tint="-0.14999847407452621"/>
      <name val="Times New Roman"/>
      <family val="1"/>
    </font>
    <font>
      <sz val="10"/>
      <color theme="1"/>
      <name val="細明體"/>
      <family val="3"/>
      <charset val="136"/>
    </font>
    <font>
      <sz val="8"/>
      <color theme="1"/>
      <name val="標楷體"/>
      <family val="4"/>
      <charset val="13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新細明體"/>
      <family val="2"/>
      <charset val="136"/>
      <scheme val="minor"/>
    </font>
    <font>
      <sz val="8"/>
      <color theme="1"/>
      <name val="新細明體"/>
      <family val="1"/>
      <charset val="136"/>
      <scheme val="minor"/>
    </font>
    <font>
      <sz val="6"/>
      <color theme="1"/>
      <name val="新細明體"/>
      <family val="1"/>
      <charset val="136"/>
      <scheme val="minor"/>
    </font>
    <font>
      <sz val="12"/>
      <color theme="1"/>
      <name val="DFKai-SB"/>
      <family val="4"/>
      <charset val="136"/>
    </font>
    <font>
      <sz val="9"/>
      <name val="細明體"/>
      <family val="3"/>
      <charset val="136"/>
    </font>
    <font>
      <sz val="12"/>
      <color rgb="FFFF0000"/>
      <name val="標楷體"/>
      <family val="4"/>
      <charset val="136"/>
    </font>
    <font>
      <sz val="9"/>
      <color theme="1"/>
      <name val="細明體"/>
      <family val="3"/>
      <charset val="136"/>
    </font>
    <font>
      <sz val="8"/>
      <color theme="1"/>
      <name val="細明體"/>
      <family val="3"/>
      <charset val="136"/>
    </font>
    <font>
      <sz val="12"/>
      <name val="標楷體"/>
      <family val="4"/>
      <charset val="136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12"/>
      <color theme="1" tint="0.249977111117893"/>
      <name val="標楷體"/>
      <family val="4"/>
      <charset val="136"/>
    </font>
    <font>
      <sz val="8"/>
      <color theme="1" tint="0.249977111117893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10"/>
      <name val="細明體"/>
      <family val="3"/>
      <charset val="136"/>
    </font>
    <font>
      <sz val="10"/>
      <name val="Times New Roman"/>
      <family val="1"/>
    </font>
    <font>
      <sz val="11"/>
      <color theme="1"/>
      <name val="新細明體"/>
      <family val="2"/>
      <charset val="136"/>
      <scheme val="minor"/>
    </font>
    <font>
      <sz val="11"/>
      <color theme="1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9"/>
      <color theme="1"/>
      <name val="新細明體"/>
      <family val="1"/>
      <charset val="136"/>
    </font>
    <font>
      <sz val="9"/>
      <color theme="1"/>
      <name val="Tahoma"/>
      <family val="2"/>
    </font>
    <font>
      <sz val="9"/>
      <color theme="1"/>
      <name val="新細明體"/>
      <family val="2"/>
      <charset val="136"/>
      <scheme val="minor"/>
    </font>
    <font>
      <sz val="14"/>
      <color rgb="FFFF0000"/>
      <name val="Arial Unicode MS"/>
      <family val="2"/>
      <charset val="136"/>
    </font>
    <font>
      <sz val="9"/>
      <color theme="1"/>
      <name val="標楷體"/>
      <family val="4"/>
      <charset val="136"/>
    </font>
    <font>
      <sz val="6"/>
      <color theme="1"/>
      <name val="新細明體"/>
      <family val="2"/>
      <charset val="136"/>
      <scheme val="minor"/>
    </font>
    <font>
      <sz val="6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8">
    <xf numFmtId="0" fontId="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</cellStyleXfs>
  <cellXfs count="12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1" xfId="0" applyNumberFormat="1" applyFont="1" applyBorder="1" applyAlignment="1"/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7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0" fillId="0" borderId="1" xfId="0" applyFont="1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9" fillId="0" borderId="3" xfId="0" applyFont="1" applyBorder="1">
      <alignment vertical="center"/>
    </xf>
    <xf numFmtId="0" fontId="29" fillId="0" borderId="1" xfId="0" applyFont="1" applyBorder="1">
      <alignment vertical="center"/>
    </xf>
    <xf numFmtId="0" fontId="10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34" fillId="0" borderId="0" xfId="0" applyFont="1" applyBorder="1">
      <alignment vertical="center"/>
    </xf>
    <xf numFmtId="177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35" fillId="0" borderId="0" xfId="0" applyFont="1" applyBorder="1">
      <alignment vertical="center"/>
    </xf>
    <xf numFmtId="0" fontId="10" fillId="0" borderId="1" xfId="0" applyFont="1" applyBorder="1">
      <alignment vertical="center"/>
    </xf>
    <xf numFmtId="0" fontId="36" fillId="0" borderId="1" xfId="0" applyFont="1" applyBorder="1">
      <alignment vertical="center"/>
    </xf>
    <xf numFmtId="0" fontId="0" fillId="0" borderId="12" xfId="0" applyBorder="1">
      <alignment vertical="center"/>
    </xf>
    <xf numFmtId="0" fontId="15" fillId="0" borderId="12" xfId="0" applyFont="1" applyFill="1" applyBorder="1" applyAlignment="1">
      <alignment horizontal="left" vertical="center"/>
    </xf>
    <xf numFmtId="0" fontId="29" fillId="0" borderId="0" xfId="0" applyFont="1" applyFill="1" applyBorder="1">
      <alignment vertical="center"/>
    </xf>
    <xf numFmtId="0" fontId="29" fillId="0" borderId="2" xfId="0" applyFont="1" applyBorder="1">
      <alignment vertical="center"/>
    </xf>
    <xf numFmtId="0" fontId="29" fillId="0" borderId="10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" xfId="0" applyFont="1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0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8" fillId="0" borderId="4" xfId="0" applyFont="1" applyFill="1" applyBorder="1">
      <alignment vertical="center"/>
    </xf>
    <xf numFmtId="0" fontId="0" fillId="0" borderId="5" xfId="0" applyBorder="1">
      <alignment vertical="center"/>
    </xf>
    <xf numFmtId="0" fontId="37" fillId="0" borderId="6" xfId="0" applyFont="1" applyBorder="1">
      <alignment vertical="center"/>
    </xf>
    <xf numFmtId="0" fontId="0" fillId="0" borderId="9" xfId="0" applyBorder="1">
      <alignment vertical="center"/>
    </xf>
    <xf numFmtId="0" fontId="37" fillId="0" borderId="13" xfId="0" applyFont="1" applyBorder="1">
      <alignment vertical="center"/>
    </xf>
    <xf numFmtId="0" fontId="0" fillId="0" borderId="7" xfId="0" applyBorder="1">
      <alignment vertical="center"/>
    </xf>
    <xf numFmtId="179" fontId="37" fillId="0" borderId="14" xfId="0" applyNumberFormat="1" applyFont="1" applyBorder="1">
      <alignment vertical="center"/>
    </xf>
    <xf numFmtId="0" fontId="37" fillId="0" borderId="8" xfId="0" applyFont="1" applyBorder="1">
      <alignment vertical="center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179" fontId="37" fillId="0" borderId="0" xfId="0" applyNumberFormat="1" applyFont="1" applyBorder="1">
      <alignment vertical="center"/>
    </xf>
    <xf numFmtId="178" fontId="12" fillId="0" borderId="12" xfId="0" applyNumberFormat="1" applyFont="1" applyBorder="1">
      <alignment vertical="center"/>
    </xf>
    <xf numFmtId="178" fontId="12" fillId="0" borderId="0" xfId="0" applyNumberFormat="1" applyFont="1" applyBorder="1">
      <alignment vertical="center"/>
    </xf>
    <xf numFmtId="0" fontId="4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8" fillId="0" borderId="12" xfId="0" applyFont="1" applyBorder="1">
      <alignment vertical="center"/>
    </xf>
    <xf numFmtId="0" fontId="0" fillId="0" borderId="15" xfId="0" applyBorder="1">
      <alignment vertical="center"/>
    </xf>
    <xf numFmtId="0" fontId="29" fillId="0" borderId="12" xfId="0" applyFont="1" applyFill="1" applyBorder="1">
      <alignment vertical="center"/>
    </xf>
    <xf numFmtId="0" fontId="15" fillId="0" borderId="5" xfId="0" applyFont="1" applyBorder="1" applyAlignment="1">
      <alignment horizontal="left" vertical="center"/>
    </xf>
    <xf numFmtId="0" fontId="2" fillId="0" borderId="12" xfId="0" applyFont="1" applyBorder="1">
      <alignment vertical="center"/>
    </xf>
    <xf numFmtId="0" fontId="17" fillId="0" borderId="5" xfId="0" applyFont="1" applyBorder="1">
      <alignment vertical="center"/>
    </xf>
    <xf numFmtId="0" fontId="2" fillId="0" borderId="14" xfId="0" applyFont="1" applyBorder="1">
      <alignment vertical="center"/>
    </xf>
    <xf numFmtId="0" fontId="20" fillId="0" borderId="5" xfId="0" applyFont="1" applyBorder="1">
      <alignment vertical="center"/>
    </xf>
    <xf numFmtId="0" fontId="3" fillId="0" borderId="5" xfId="0" applyFont="1" applyBorder="1">
      <alignment vertical="center"/>
    </xf>
    <xf numFmtId="0" fontId="20" fillId="0" borderId="1" xfId="0" applyFont="1" applyBorder="1" applyAlignment="1">
      <alignment vertical="center" wrapText="1"/>
    </xf>
    <xf numFmtId="0" fontId="0" fillId="0" borderId="0" xfId="0" applyFill="1" applyBorder="1">
      <alignment vertical="center"/>
    </xf>
    <xf numFmtId="0" fontId="30" fillId="0" borderId="5" xfId="0" applyFont="1" applyBorder="1" applyAlignment="1">
      <alignment horizontal="left" vertical="center"/>
    </xf>
    <xf numFmtId="0" fontId="31" fillId="0" borderId="5" xfId="0" applyFont="1" applyBorder="1">
      <alignment vertical="center"/>
    </xf>
    <xf numFmtId="0" fontId="19" fillId="0" borderId="2" xfId="0" applyFont="1" applyBorder="1" applyAlignment="1">
      <alignment vertical="center" wrapText="1"/>
    </xf>
    <xf numFmtId="0" fontId="37" fillId="0" borderId="15" xfId="0" applyNumberFormat="1" applyFont="1" applyBorder="1" applyAlignment="1"/>
    <xf numFmtId="0" fontId="14" fillId="0" borderId="15" xfId="0" applyNumberFormat="1" applyFont="1" applyBorder="1" applyAlignment="1">
      <alignment wrapText="1"/>
    </xf>
    <xf numFmtId="0" fontId="14" fillId="0" borderId="15" xfId="0" applyNumberFormat="1" applyFont="1" applyBorder="1" applyAlignment="1"/>
    <xf numFmtId="0" fontId="37" fillId="0" borderId="15" xfId="0" applyFont="1" applyBorder="1">
      <alignment vertical="center"/>
    </xf>
    <xf numFmtId="0" fontId="14" fillId="0" borderId="15" xfId="0" applyFont="1" applyBorder="1">
      <alignment vertical="center"/>
    </xf>
    <xf numFmtId="0" fontId="36" fillId="2" borderId="1" xfId="0" applyFont="1" applyFill="1" applyBorder="1" applyAlignment="1">
      <alignment horizontal="center" vertical="center" wrapText="1"/>
    </xf>
    <xf numFmtId="0" fontId="36" fillId="2" borderId="15" xfId="0" applyFont="1" applyFill="1" applyBorder="1" applyAlignment="1">
      <alignment horizontal="center" vertical="center" wrapText="1"/>
    </xf>
    <xf numFmtId="0" fontId="12" fillId="0" borderId="15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2" xfId="0" applyFont="1" applyBorder="1">
      <alignment vertical="center"/>
    </xf>
    <xf numFmtId="0" fontId="36" fillId="2" borderId="3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12" fillId="0" borderId="8" xfId="0" applyFont="1" applyBorder="1">
      <alignment vertical="center"/>
    </xf>
    <xf numFmtId="0" fontId="12" fillId="0" borderId="3" xfId="0" applyFont="1" applyBorder="1">
      <alignment vertical="center"/>
    </xf>
    <xf numFmtId="0" fontId="13" fillId="0" borderId="15" xfId="0" applyNumberFormat="1" applyFont="1" applyBorder="1" applyAlignment="1"/>
    <xf numFmtId="0" fontId="13" fillId="0" borderId="15" xfId="0" applyNumberFormat="1" applyFont="1" applyBorder="1" applyAlignment="1">
      <alignment wrapText="1"/>
    </xf>
    <xf numFmtId="0" fontId="12" fillId="0" borderId="15" xfId="0" applyNumberFormat="1" applyFont="1" applyBorder="1" applyAlignment="1"/>
    <xf numFmtId="0" fontId="36" fillId="2" borderId="6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7" fillId="0" borderId="12" xfId="0" applyFont="1" applyBorder="1">
      <alignment vertical="center"/>
    </xf>
    <xf numFmtId="0" fontId="38" fillId="2" borderId="1" xfId="0" applyFont="1" applyFill="1" applyBorder="1" applyAlignment="1">
      <alignment horizontal="center" vertical="center" wrapText="1"/>
    </xf>
    <xf numFmtId="0" fontId="37" fillId="0" borderId="0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</cellXfs>
  <cellStyles count="8">
    <cellStyle name="一般" xfId="0" builtinId="0"/>
    <cellStyle name="一般 2" xfId="1"/>
    <cellStyle name="一般 2 2" xfId="2"/>
    <cellStyle name="一般 2 2 2" xfId="4"/>
    <cellStyle name="一般 3 2" xfId="6"/>
    <cellStyle name="一般 4" xfId="7"/>
    <cellStyle name="一般 5" xfId="3"/>
    <cellStyle name="一般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opLeftCell="A13" workbookViewId="0">
      <selection activeCell="P3" sqref="P3:X7"/>
    </sheetView>
  </sheetViews>
  <sheetFormatPr defaultRowHeight="16.5"/>
  <cols>
    <col min="1" max="1" width="5.25" customWidth="1"/>
    <col min="2" max="2" width="3.625" customWidth="1"/>
    <col min="3" max="3" width="3.75" customWidth="1"/>
    <col min="4" max="4" width="9.625" customWidth="1"/>
    <col min="5" max="5" width="11" customWidth="1"/>
    <col min="6" max="6" width="9.875" customWidth="1"/>
    <col min="7" max="7" width="11.375" customWidth="1"/>
    <col min="8" max="8" width="9.25" customWidth="1"/>
    <col min="9" max="9" width="4.125" customWidth="1"/>
    <col min="10" max="10" width="11.375" customWidth="1"/>
    <col min="11" max="11" width="9.625" customWidth="1"/>
    <col min="12" max="12" width="13" customWidth="1"/>
    <col min="13" max="13" width="3.75" customWidth="1"/>
    <col min="14" max="14" width="11.125" customWidth="1"/>
    <col min="15" max="15" width="11.25" customWidth="1"/>
    <col min="16" max="16" width="4.5" customWidth="1"/>
    <col min="17" max="17" width="4.625" customWidth="1"/>
    <col min="18" max="18" width="4.125" customWidth="1"/>
    <col min="19" max="19" width="3.25" customWidth="1"/>
    <col min="20" max="20" width="3.125" customWidth="1"/>
    <col min="21" max="21" width="5.125" customWidth="1"/>
    <col min="22" max="22" width="4.5" customWidth="1"/>
    <col min="23" max="24" width="3.125" customWidth="1"/>
  </cols>
  <sheetData>
    <row r="1" spans="1:24" ht="19.5">
      <c r="A1" s="3">
        <v>111</v>
      </c>
      <c r="B1" s="2"/>
      <c r="C1" s="2"/>
      <c r="D1" s="2"/>
      <c r="E1" s="24">
        <v>110</v>
      </c>
      <c r="F1" s="24" t="s">
        <v>123</v>
      </c>
      <c r="G1" s="25" t="s">
        <v>174</v>
      </c>
      <c r="H1" s="2" t="s">
        <v>0</v>
      </c>
      <c r="I1" s="24">
        <v>2</v>
      </c>
      <c r="J1" s="24" t="s">
        <v>124</v>
      </c>
      <c r="K1" s="2"/>
      <c r="L1" s="25" t="s">
        <v>125</v>
      </c>
      <c r="M1" s="2"/>
      <c r="N1" s="2"/>
      <c r="O1" s="2"/>
      <c r="P1" s="7"/>
      <c r="Q1" s="7"/>
      <c r="R1" s="8"/>
      <c r="S1" s="8"/>
      <c r="T1" s="8"/>
      <c r="U1" s="8"/>
      <c r="V1" s="8"/>
    </row>
    <row r="2" spans="1:24" s="1" customFormat="1" ht="17.100000000000001" customHeight="1">
      <c r="A2" s="4" t="s">
        <v>1</v>
      </c>
      <c r="B2" s="41" t="s">
        <v>172</v>
      </c>
      <c r="C2" s="42" t="s">
        <v>20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/>
      <c r="K2" s="5" t="s">
        <v>8</v>
      </c>
      <c r="L2" s="5" t="s">
        <v>9</v>
      </c>
      <c r="M2" s="6" t="s">
        <v>10</v>
      </c>
      <c r="N2" s="5" t="s">
        <v>11</v>
      </c>
      <c r="O2" s="5" t="s">
        <v>12</v>
      </c>
      <c r="P2" s="91" t="s">
        <v>13</v>
      </c>
      <c r="Q2" s="92" t="s">
        <v>14</v>
      </c>
      <c r="R2" s="93" t="s">
        <v>15</v>
      </c>
      <c r="S2" s="93" t="s">
        <v>16</v>
      </c>
      <c r="T2" s="93" t="s">
        <v>17</v>
      </c>
      <c r="U2" s="92" t="s">
        <v>18</v>
      </c>
      <c r="V2" s="93" t="s">
        <v>19</v>
      </c>
      <c r="W2" s="94" t="s">
        <v>192</v>
      </c>
      <c r="X2" s="95" t="s">
        <v>193</v>
      </c>
    </row>
    <row r="3" spans="1:24" ht="36" customHeight="1">
      <c r="A3" s="21">
        <f>DATE(A1,I1,7)</f>
        <v>40581</v>
      </c>
      <c r="B3" s="37" t="str">
        <f>IF(A3="","",RIGHT(TEXT(WEEKDAY(A3),"[$-404]aaaa;@"),1))</f>
        <v>一</v>
      </c>
      <c r="C3" s="12" t="s">
        <v>21</v>
      </c>
      <c r="D3" s="13" t="s">
        <v>22</v>
      </c>
      <c r="E3" s="33" t="s">
        <v>44</v>
      </c>
      <c r="F3" s="16" t="s">
        <v>56</v>
      </c>
      <c r="G3" s="18" t="s">
        <v>70</v>
      </c>
      <c r="H3" s="23" t="s">
        <v>69</v>
      </c>
      <c r="I3" s="114" t="s">
        <v>74</v>
      </c>
      <c r="J3" s="114"/>
      <c r="K3" s="17" t="s">
        <v>117</v>
      </c>
      <c r="L3" s="18" t="s">
        <v>118</v>
      </c>
      <c r="M3" s="6" t="s">
        <v>10</v>
      </c>
      <c r="N3" s="23" t="s">
        <v>72</v>
      </c>
      <c r="O3" s="90" t="s">
        <v>224</v>
      </c>
      <c r="P3" s="96">
        <v>5</v>
      </c>
      <c r="Q3" s="96">
        <v>2.5</v>
      </c>
      <c r="R3" s="96">
        <v>1.9</v>
      </c>
      <c r="S3" s="20"/>
      <c r="T3" s="20"/>
      <c r="U3" s="96">
        <v>2.9</v>
      </c>
      <c r="V3" s="96">
        <v>700</v>
      </c>
      <c r="W3" s="96">
        <v>155</v>
      </c>
      <c r="X3" s="96">
        <v>117</v>
      </c>
    </row>
    <row r="4" spans="1:24" ht="36" customHeight="1">
      <c r="A4" s="21">
        <f>IF(A3="","",IF(MONTH(A3)&lt;&gt;MONTH(A3+1),"",A3+1))</f>
        <v>40582</v>
      </c>
      <c r="B4" s="37" t="str">
        <f t="shared" ref="B4:B17" si="0">IF(A4="","",RIGHT(TEXT(WEEKDAY(A4),"[$-404]aaaa;@"),1))</f>
        <v>二</v>
      </c>
      <c r="C4" s="12" t="s">
        <v>23</v>
      </c>
      <c r="D4" s="13" t="s">
        <v>24</v>
      </c>
      <c r="E4" s="33" t="s">
        <v>45</v>
      </c>
      <c r="F4" s="16" t="s">
        <v>55</v>
      </c>
      <c r="G4" s="18" t="s">
        <v>52</v>
      </c>
      <c r="H4" s="17" t="s">
        <v>135</v>
      </c>
      <c r="I4" s="120" t="s">
        <v>161</v>
      </c>
      <c r="J4" s="121"/>
      <c r="K4" s="17" t="s">
        <v>94</v>
      </c>
      <c r="L4" s="19" t="s">
        <v>157</v>
      </c>
      <c r="M4" s="6" t="s">
        <v>10</v>
      </c>
      <c r="N4" s="17" t="s">
        <v>75</v>
      </c>
      <c r="O4" s="90" t="s">
        <v>76</v>
      </c>
      <c r="P4" s="96">
        <v>5</v>
      </c>
      <c r="Q4" s="96">
        <v>3</v>
      </c>
      <c r="R4" s="96">
        <v>1.7</v>
      </c>
      <c r="S4" s="20"/>
      <c r="T4" s="20"/>
      <c r="U4" s="96">
        <v>2.9</v>
      </c>
      <c r="V4" s="96">
        <v>648</v>
      </c>
      <c r="W4" s="96">
        <v>166</v>
      </c>
      <c r="X4" s="96">
        <v>490</v>
      </c>
    </row>
    <row r="5" spans="1:24" ht="36" customHeight="1">
      <c r="A5" s="21">
        <f t="shared" ref="A5:A7" si="1">IF(A4="","",IF(MONTH(A4)&lt;&gt;MONTH(A4+1),"",A4+1))</f>
        <v>40583</v>
      </c>
      <c r="B5" s="37" t="str">
        <f t="shared" si="0"/>
        <v>三</v>
      </c>
      <c r="C5" s="12" t="s">
        <v>25</v>
      </c>
      <c r="D5" s="13" t="s">
        <v>43</v>
      </c>
      <c r="E5" s="33" t="s">
        <v>46</v>
      </c>
      <c r="F5" s="23" t="s">
        <v>139</v>
      </c>
      <c r="G5" s="18" t="s">
        <v>78</v>
      </c>
      <c r="H5" s="17" t="s">
        <v>77</v>
      </c>
      <c r="I5" s="120" t="s">
        <v>156</v>
      </c>
      <c r="J5" s="121"/>
      <c r="K5" s="17" t="s">
        <v>153</v>
      </c>
      <c r="L5" s="31" t="s">
        <v>153</v>
      </c>
      <c r="M5" s="6" t="s">
        <v>10</v>
      </c>
      <c r="N5" s="17" t="s">
        <v>154</v>
      </c>
      <c r="O5" s="90" t="s">
        <v>155</v>
      </c>
      <c r="P5" s="96">
        <v>5</v>
      </c>
      <c r="Q5" s="96">
        <v>2.6</v>
      </c>
      <c r="R5" s="96">
        <v>1.8</v>
      </c>
      <c r="S5" s="20"/>
      <c r="T5" s="20"/>
      <c r="U5" s="96">
        <v>3</v>
      </c>
      <c r="V5" s="96">
        <v>677</v>
      </c>
      <c r="W5" s="96">
        <v>146</v>
      </c>
      <c r="X5" s="96">
        <v>665</v>
      </c>
    </row>
    <row r="6" spans="1:24" ht="36" customHeight="1">
      <c r="A6" s="21">
        <f t="shared" si="1"/>
        <v>40584</v>
      </c>
      <c r="B6" s="37" t="str">
        <f t="shared" si="0"/>
        <v>四</v>
      </c>
      <c r="C6" s="12" t="s">
        <v>26</v>
      </c>
      <c r="D6" s="13" t="s">
        <v>24</v>
      </c>
      <c r="E6" s="33" t="s">
        <v>47</v>
      </c>
      <c r="F6" s="23" t="s">
        <v>96</v>
      </c>
      <c r="G6" s="18" t="s">
        <v>95</v>
      </c>
      <c r="H6" s="17" t="s">
        <v>148</v>
      </c>
      <c r="I6" s="114" t="s">
        <v>149</v>
      </c>
      <c r="J6" s="115"/>
      <c r="K6" s="17" t="s">
        <v>86</v>
      </c>
      <c r="L6" s="18" t="s">
        <v>87</v>
      </c>
      <c r="M6" s="6" t="s">
        <v>10</v>
      </c>
      <c r="N6" s="17" t="s">
        <v>88</v>
      </c>
      <c r="O6" s="90" t="s">
        <v>89</v>
      </c>
      <c r="P6" s="96">
        <v>5.8</v>
      </c>
      <c r="Q6" s="96">
        <v>2.4</v>
      </c>
      <c r="R6" s="96">
        <v>2.2000000000000002</v>
      </c>
      <c r="S6" s="20"/>
      <c r="T6" s="20">
        <v>1</v>
      </c>
      <c r="U6" s="96">
        <v>2.6</v>
      </c>
      <c r="V6" s="96">
        <v>712</v>
      </c>
      <c r="W6" s="96">
        <v>233</v>
      </c>
      <c r="X6" s="96">
        <v>216</v>
      </c>
    </row>
    <row r="7" spans="1:24" ht="36" customHeight="1">
      <c r="A7" s="21">
        <f t="shared" si="1"/>
        <v>40585</v>
      </c>
      <c r="B7" s="37" t="str">
        <f t="shared" si="0"/>
        <v>五</v>
      </c>
      <c r="C7" s="12" t="s">
        <v>27</v>
      </c>
      <c r="D7" s="13" t="s">
        <v>28</v>
      </c>
      <c r="E7" s="33" t="s">
        <v>48</v>
      </c>
      <c r="F7" s="17" t="s">
        <v>141</v>
      </c>
      <c r="G7" s="38" t="s">
        <v>142</v>
      </c>
      <c r="H7" s="39" t="s">
        <v>143</v>
      </c>
      <c r="I7" s="118" t="s">
        <v>144</v>
      </c>
      <c r="J7" s="119"/>
      <c r="K7" s="17" t="s">
        <v>150</v>
      </c>
      <c r="L7" s="18" t="s">
        <v>80</v>
      </c>
      <c r="M7" s="6" t="s">
        <v>10</v>
      </c>
      <c r="N7" s="17" t="s">
        <v>90</v>
      </c>
      <c r="O7" s="90" t="s">
        <v>225</v>
      </c>
      <c r="P7" s="97">
        <v>5.5</v>
      </c>
      <c r="Q7" s="97">
        <v>2.5</v>
      </c>
      <c r="R7" s="97">
        <v>2.1</v>
      </c>
      <c r="S7" s="98"/>
      <c r="T7" s="98"/>
      <c r="U7" s="97">
        <v>2.5</v>
      </c>
      <c r="V7" s="97">
        <v>727</v>
      </c>
      <c r="W7" s="97">
        <v>262</v>
      </c>
      <c r="X7" s="97">
        <v>115</v>
      </c>
    </row>
    <row r="8" spans="1:24" ht="36" customHeight="1">
      <c r="A8" s="21">
        <f>IF(A7="","",IF(MONTH(A7)&lt;&gt;MONTH(A7+1),"",A7+3))</f>
        <v>40588</v>
      </c>
      <c r="B8" s="37" t="str">
        <f t="shared" si="0"/>
        <v>一</v>
      </c>
      <c r="C8" s="14" t="s">
        <v>29</v>
      </c>
      <c r="D8" s="15" t="s">
        <v>22</v>
      </c>
      <c r="E8" s="33" t="s">
        <v>44</v>
      </c>
      <c r="F8" s="17" t="s">
        <v>151</v>
      </c>
      <c r="G8" s="18" t="s">
        <v>152</v>
      </c>
      <c r="H8" s="23" t="s">
        <v>71</v>
      </c>
      <c r="I8" s="114" t="s">
        <v>158</v>
      </c>
      <c r="J8" s="114"/>
      <c r="K8" s="17" t="s">
        <v>92</v>
      </c>
      <c r="L8" s="18" t="s">
        <v>93</v>
      </c>
      <c r="M8" s="6" t="s">
        <v>10</v>
      </c>
      <c r="N8" s="22" t="s">
        <v>159</v>
      </c>
      <c r="O8" s="90" t="s">
        <v>160</v>
      </c>
      <c r="P8" s="96">
        <v>6</v>
      </c>
      <c r="Q8" s="96">
        <v>2.6</v>
      </c>
      <c r="R8" s="96">
        <v>1.4</v>
      </c>
      <c r="S8" s="20"/>
      <c r="T8" s="20"/>
      <c r="U8" s="96">
        <v>2.8</v>
      </c>
      <c r="V8" s="96">
        <v>726</v>
      </c>
      <c r="W8" s="96">
        <v>190</v>
      </c>
      <c r="X8" s="96">
        <v>100</v>
      </c>
    </row>
    <row r="9" spans="1:24" ht="36" customHeight="1">
      <c r="A9" s="21">
        <f>IF(A8="","",IF(MONTH(A8)&lt;&gt;MONTH(A8+1),"",A8+1))</f>
        <v>40589</v>
      </c>
      <c r="B9" s="37" t="str">
        <f t="shared" si="0"/>
        <v>二</v>
      </c>
      <c r="C9" s="14" t="s">
        <v>30</v>
      </c>
      <c r="D9" s="15" t="s">
        <v>24</v>
      </c>
      <c r="E9" s="33" t="s">
        <v>47</v>
      </c>
      <c r="F9" s="17" t="s">
        <v>54</v>
      </c>
      <c r="G9" s="18" t="s">
        <v>64</v>
      </c>
      <c r="H9" s="17" t="s">
        <v>133</v>
      </c>
      <c r="I9" s="114" t="s">
        <v>136</v>
      </c>
      <c r="J9" s="115"/>
      <c r="K9" s="17" t="s">
        <v>97</v>
      </c>
      <c r="L9" s="18" t="s">
        <v>98</v>
      </c>
      <c r="M9" s="6" t="s">
        <v>10</v>
      </c>
      <c r="N9" s="17" t="s">
        <v>99</v>
      </c>
      <c r="O9" s="90" t="s">
        <v>226</v>
      </c>
      <c r="P9" s="96">
        <v>5</v>
      </c>
      <c r="Q9" s="96">
        <v>2.5</v>
      </c>
      <c r="R9" s="96">
        <v>1.6</v>
      </c>
      <c r="S9" s="20"/>
      <c r="T9" s="20"/>
      <c r="U9" s="96">
        <v>3.3</v>
      </c>
      <c r="V9" s="96">
        <v>684</v>
      </c>
      <c r="W9" s="96">
        <v>245</v>
      </c>
      <c r="X9" s="96">
        <v>326</v>
      </c>
    </row>
    <row r="10" spans="1:24" ht="36" customHeight="1">
      <c r="A10" s="21">
        <f t="shared" ref="A10:A12" si="2">IF(A9="","",IF(MONTH(A9)&lt;&gt;MONTH(A9+1),"",A9+1))</f>
        <v>40590</v>
      </c>
      <c r="B10" s="37" t="str">
        <f t="shared" si="0"/>
        <v>三</v>
      </c>
      <c r="C10" s="14" t="s">
        <v>31</v>
      </c>
      <c r="D10" s="15" t="s">
        <v>32</v>
      </c>
      <c r="E10" s="33" t="s">
        <v>47</v>
      </c>
      <c r="F10" s="23" t="s">
        <v>131</v>
      </c>
      <c r="G10" s="18" t="s">
        <v>132</v>
      </c>
      <c r="H10" s="17" t="s">
        <v>101</v>
      </c>
      <c r="I10" s="114" t="s">
        <v>102</v>
      </c>
      <c r="J10" s="115"/>
      <c r="K10" s="17" t="s">
        <v>103</v>
      </c>
      <c r="L10" s="18" t="s">
        <v>104</v>
      </c>
      <c r="M10" s="6" t="s">
        <v>10</v>
      </c>
      <c r="N10" s="17" t="s">
        <v>90</v>
      </c>
      <c r="O10" s="90" t="s">
        <v>227</v>
      </c>
      <c r="P10" s="96">
        <v>5.5</v>
      </c>
      <c r="Q10" s="96">
        <v>3</v>
      </c>
      <c r="R10" s="96">
        <v>1.7</v>
      </c>
      <c r="S10" s="20"/>
      <c r="T10" s="20"/>
      <c r="U10" s="96">
        <v>2.1</v>
      </c>
      <c r="V10" s="96">
        <v>678</v>
      </c>
      <c r="W10" s="96">
        <v>152</v>
      </c>
      <c r="X10" s="96">
        <v>186</v>
      </c>
    </row>
    <row r="11" spans="1:24" ht="36" customHeight="1">
      <c r="A11" s="21">
        <f t="shared" si="2"/>
        <v>40591</v>
      </c>
      <c r="B11" s="37" t="str">
        <f t="shared" si="0"/>
        <v>四</v>
      </c>
      <c r="C11" s="14" t="s">
        <v>33</v>
      </c>
      <c r="D11" s="15" t="s">
        <v>24</v>
      </c>
      <c r="E11" s="33" t="s">
        <v>47</v>
      </c>
      <c r="F11" s="17" t="s">
        <v>57</v>
      </c>
      <c r="G11" s="18" t="s">
        <v>65</v>
      </c>
      <c r="H11" s="23" t="s">
        <v>106</v>
      </c>
      <c r="I11" s="116" t="s">
        <v>137</v>
      </c>
      <c r="J11" s="117"/>
      <c r="K11" s="17" t="s">
        <v>107</v>
      </c>
      <c r="L11" s="18" t="s">
        <v>108</v>
      </c>
      <c r="M11" s="6" t="s">
        <v>10</v>
      </c>
      <c r="N11" s="22" t="s">
        <v>109</v>
      </c>
      <c r="O11" s="90" t="s">
        <v>110</v>
      </c>
      <c r="P11" s="96">
        <v>6.5</v>
      </c>
      <c r="Q11" s="96">
        <v>2.9</v>
      </c>
      <c r="R11" s="96">
        <v>2</v>
      </c>
      <c r="S11" s="20"/>
      <c r="T11" s="20">
        <v>1</v>
      </c>
      <c r="U11" s="96">
        <v>2.4</v>
      </c>
      <c r="V11" s="96">
        <v>768</v>
      </c>
      <c r="W11" s="96">
        <v>159</v>
      </c>
      <c r="X11" s="96">
        <v>145</v>
      </c>
    </row>
    <row r="12" spans="1:24" ht="36" customHeight="1">
      <c r="A12" s="21">
        <f t="shared" si="2"/>
        <v>40592</v>
      </c>
      <c r="B12" s="37" t="str">
        <f t="shared" si="0"/>
        <v>五</v>
      </c>
      <c r="C12" s="14" t="s">
        <v>34</v>
      </c>
      <c r="D12" s="15" t="s">
        <v>35</v>
      </c>
      <c r="E12" s="33" t="s">
        <v>49</v>
      </c>
      <c r="F12" s="17" t="s">
        <v>145</v>
      </c>
      <c r="G12" s="18" t="s">
        <v>146</v>
      </c>
      <c r="H12" s="17" t="s">
        <v>111</v>
      </c>
      <c r="I12" s="114" t="s">
        <v>113</v>
      </c>
      <c r="J12" s="115"/>
      <c r="K12" s="17" t="s">
        <v>112</v>
      </c>
      <c r="L12" s="18" t="s">
        <v>114</v>
      </c>
      <c r="M12" s="6" t="s">
        <v>10</v>
      </c>
      <c r="N12" s="17" t="s">
        <v>75</v>
      </c>
      <c r="O12" s="90" t="s">
        <v>76</v>
      </c>
      <c r="P12" s="97">
        <v>5.2</v>
      </c>
      <c r="Q12" s="97">
        <v>2.5</v>
      </c>
      <c r="R12" s="97">
        <v>2.1</v>
      </c>
      <c r="S12" s="20"/>
      <c r="T12" s="20"/>
      <c r="U12" s="97">
        <v>3.2</v>
      </c>
      <c r="V12" s="97">
        <v>705</v>
      </c>
      <c r="W12" s="97">
        <v>331</v>
      </c>
      <c r="X12" s="97">
        <v>146</v>
      </c>
    </row>
    <row r="13" spans="1:24" ht="42" customHeight="1">
      <c r="A13" s="21">
        <f t="shared" ref="A13" si="3">IF(A12="","",IF(MONTH(A12)&lt;&gt;MONTH(A12+1),"",A12+3))</f>
        <v>40595</v>
      </c>
      <c r="B13" s="37" t="str">
        <f t="shared" si="0"/>
        <v>一</v>
      </c>
      <c r="C13" s="14" t="s">
        <v>36</v>
      </c>
      <c r="D13" s="15" t="s">
        <v>22</v>
      </c>
      <c r="E13" s="33" t="s">
        <v>44</v>
      </c>
      <c r="F13" s="17" t="s">
        <v>58</v>
      </c>
      <c r="G13" s="18" t="s">
        <v>66</v>
      </c>
      <c r="H13" s="17" t="s">
        <v>117</v>
      </c>
      <c r="I13" s="114" t="s">
        <v>118</v>
      </c>
      <c r="J13" s="115"/>
      <c r="K13" s="17" t="s">
        <v>116</v>
      </c>
      <c r="L13" s="18" t="s">
        <v>127</v>
      </c>
      <c r="M13" s="6" t="s">
        <v>10</v>
      </c>
      <c r="N13" s="17" t="s">
        <v>99</v>
      </c>
      <c r="O13" s="90" t="s">
        <v>226</v>
      </c>
      <c r="P13" s="103">
        <v>5</v>
      </c>
      <c r="Q13" s="103">
        <v>2.8</v>
      </c>
      <c r="R13" s="96">
        <v>2</v>
      </c>
      <c r="S13" s="104"/>
      <c r="T13" s="99"/>
      <c r="U13" s="96">
        <v>3</v>
      </c>
      <c r="V13" s="101">
        <v>751</v>
      </c>
      <c r="W13" s="96">
        <v>332</v>
      </c>
      <c r="X13" s="96">
        <v>235</v>
      </c>
    </row>
    <row r="14" spans="1:24" ht="42" customHeight="1">
      <c r="A14" s="21">
        <f>IF(A13="","",IF(MONTH(A13)&lt;&gt;MONTH(A13+1),"",A13+1))</f>
        <v>40596</v>
      </c>
      <c r="B14" s="37" t="str">
        <f t="shared" si="0"/>
        <v>二</v>
      </c>
      <c r="C14" s="14" t="s">
        <v>37</v>
      </c>
      <c r="D14" s="15" t="s">
        <v>24</v>
      </c>
      <c r="E14" s="33" t="s">
        <v>47</v>
      </c>
      <c r="F14" s="17" t="s">
        <v>53</v>
      </c>
      <c r="G14" s="18" t="s">
        <v>63</v>
      </c>
      <c r="H14" s="17" t="s">
        <v>79</v>
      </c>
      <c r="I14" s="114" t="s">
        <v>115</v>
      </c>
      <c r="J14" s="115"/>
      <c r="K14" s="17" t="s">
        <v>134</v>
      </c>
      <c r="L14" s="18" t="s">
        <v>138</v>
      </c>
      <c r="M14" s="6" t="s">
        <v>10</v>
      </c>
      <c r="N14" s="22" t="s">
        <v>159</v>
      </c>
      <c r="O14" s="90" t="s">
        <v>160</v>
      </c>
      <c r="P14" s="103">
        <v>5.6</v>
      </c>
      <c r="Q14" s="103">
        <v>2.8</v>
      </c>
      <c r="R14" s="96">
        <v>1.7</v>
      </c>
      <c r="S14" s="105"/>
      <c r="T14" s="100"/>
      <c r="U14" s="96">
        <v>2.4</v>
      </c>
      <c r="V14" s="101">
        <v>741</v>
      </c>
      <c r="W14" s="96">
        <v>363</v>
      </c>
      <c r="X14" s="96">
        <v>249</v>
      </c>
    </row>
    <row r="15" spans="1:24" ht="36" customHeight="1">
      <c r="A15" s="21">
        <f t="shared" ref="A15:A17" si="4">IF(A14="","",IF(MONTH(A14)&lt;&gt;MONTH(A14+1),"",A14+1))</f>
        <v>40597</v>
      </c>
      <c r="B15" s="37" t="str">
        <f t="shared" si="0"/>
        <v>三</v>
      </c>
      <c r="C15" s="14" t="s">
        <v>38</v>
      </c>
      <c r="D15" s="15" t="s">
        <v>39</v>
      </c>
      <c r="E15" s="33" t="s">
        <v>50</v>
      </c>
      <c r="F15" s="17" t="s">
        <v>59</v>
      </c>
      <c r="G15" s="18" t="s">
        <v>62</v>
      </c>
      <c r="H15" s="17" t="s">
        <v>85</v>
      </c>
      <c r="I15" s="120" t="s">
        <v>83</v>
      </c>
      <c r="J15" s="121"/>
      <c r="K15" s="17" t="s">
        <v>126</v>
      </c>
      <c r="L15" s="5" t="s">
        <v>84</v>
      </c>
      <c r="M15" s="6" t="s">
        <v>10</v>
      </c>
      <c r="N15" s="17" t="s">
        <v>81</v>
      </c>
      <c r="O15" s="90" t="s">
        <v>82</v>
      </c>
      <c r="P15" s="103">
        <v>2.5</v>
      </c>
      <c r="Q15" s="103">
        <v>2.8</v>
      </c>
      <c r="R15" s="96">
        <v>1.5</v>
      </c>
      <c r="S15" s="105"/>
      <c r="T15" s="100"/>
      <c r="U15" s="96">
        <v>3</v>
      </c>
      <c r="V15" s="101">
        <v>564</v>
      </c>
      <c r="W15" s="96">
        <v>359</v>
      </c>
      <c r="X15" s="96">
        <v>222</v>
      </c>
    </row>
    <row r="16" spans="1:24" ht="42" customHeight="1">
      <c r="A16" s="21">
        <f t="shared" si="4"/>
        <v>40598</v>
      </c>
      <c r="B16" s="37" t="str">
        <f t="shared" si="0"/>
        <v>四</v>
      </c>
      <c r="C16" s="14" t="s">
        <v>40</v>
      </c>
      <c r="D16" s="15" t="s">
        <v>24</v>
      </c>
      <c r="E16" s="33" t="s">
        <v>47</v>
      </c>
      <c r="F16" s="17" t="s">
        <v>60</v>
      </c>
      <c r="G16" s="38" t="s">
        <v>283</v>
      </c>
      <c r="H16" s="39" t="s">
        <v>128</v>
      </c>
      <c r="I16" s="118" t="s">
        <v>147</v>
      </c>
      <c r="J16" s="119"/>
      <c r="K16" s="17" t="s">
        <v>282</v>
      </c>
      <c r="L16" s="18" t="s">
        <v>284</v>
      </c>
      <c r="M16" s="6" t="s">
        <v>10</v>
      </c>
      <c r="N16" s="17" t="s">
        <v>119</v>
      </c>
      <c r="O16" s="90" t="s">
        <v>120</v>
      </c>
      <c r="P16" s="103">
        <v>5.9</v>
      </c>
      <c r="Q16" s="103">
        <v>2.8</v>
      </c>
      <c r="R16" s="96">
        <v>2.5</v>
      </c>
      <c r="S16" s="105"/>
      <c r="T16" s="100">
        <v>1</v>
      </c>
      <c r="U16" s="96">
        <v>2.5</v>
      </c>
      <c r="V16" s="101">
        <v>789</v>
      </c>
      <c r="W16" s="96">
        <v>348</v>
      </c>
      <c r="X16" s="96">
        <v>202</v>
      </c>
    </row>
    <row r="17" spans="1:24" ht="36" customHeight="1">
      <c r="A17" s="21">
        <f t="shared" si="4"/>
        <v>40599</v>
      </c>
      <c r="B17" s="37" t="str">
        <f t="shared" si="0"/>
        <v>五</v>
      </c>
      <c r="C17" s="14" t="s">
        <v>41</v>
      </c>
      <c r="D17" s="15" t="s">
        <v>42</v>
      </c>
      <c r="E17" s="33" t="s">
        <v>51</v>
      </c>
      <c r="F17" s="17" t="s">
        <v>61</v>
      </c>
      <c r="G17" s="18" t="s">
        <v>68</v>
      </c>
      <c r="H17" s="17" t="s">
        <v>121</v>
      </c>
      <c r="I17" s="114" t="s">
        <v>122</v>
      </c>
      <c r="J17" s="115"/>
      <c r="K17" s="17" t="s">
        <v>129</v>
      </c>
      <c r="L17" s="18" t="s">
        <v>130</v>
      </c>
      <c r="M17" s="6" t="s">
        <v>10</v>
      </c>
      <c r="N17" s="26" t="s">
        <v>72</v>
      </c>
      <c r="O17" s="102" t="s">
        <v>224</v>
      </c>
      <c r="P17" s="103">
        <v>5.4</v>
      </c>
      <c r="Q17" s="103">
        <v>2.8</v>
      </c>
      <c r="R17" s="96">
        <v>1.9</v>
      </c>
      <c r="S17" s="105"/>
      <c r="T17" s="100"/>
      <c r="U17" s="96">
        <v>2.6</v>
      </c>
      <c r="V17" s="101">
        <v>747</v>
      </c>
      <c r="W17" s="96">
        <v>331</v>
      </c>
      <c r="X17" s="96">
        <v>228</v>
      </c>
    </row>
    <row r="18" spans="1:24" s="11" customFormat="1" ht="20.25">
      <c r="A18" s="10"/>
      <c r="B18" s="40" t="s">
        <v>169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24" s="36" customFormat="1" ht="12">
      <c r="A19" s="34"/>
      <c r="B19" s="34">
        <v>2</v>
      </c>
      <c r="C19" s="35" t="s">
        <v>164</v>
      </c>
      <c r="D19" s="34"/>
      <c r="E19" s="34"/>
      <c r="F19" s="34"/>
      <c r="G19" s="34"/>
      <c r="H19" s="34"/>
      <c r="I19" s="34"/>
      <c r="J19" s="34" t="s">
        <v>165</v>
      </c>
      <c r="L19" s="34"/>
      <c r="M19" s="34"/>
      <c r="N19" s="34"/>
      <c r="O19" s="34"/>
      <c r="P19" s="34"/>
      <c r="Q19" s="34"/>
    </row>
    <row r="20" spans="1:24" s="36" customFormat="1" ht="12">
      <c r="A20" s="34"/>
      <c r="B20" s="34"/>
      <c r="C20" s="35" t="s">
        <v>140</v>
      </c>
      <c r="D20" s="35" t="s">
        <v>166</v>
      </c>
      <c r="E20" s="34"/>
      <c r="H20" s="34"/>
      <c r="I20" s="34"/>
      <c r="J20" s="34"/>
      <c r="K20" s="34"/>
      <c r="L20" s="34"/>
      <c r="M20" s="36" t="s">
        <v>163</v>
      </c>
      <c r="N20" s="34"/>
      <c r="P20" s="34"/>
      <c r="Q20" s="34"/>
    </row>
    <row r="21" spans="1:24" s="36" customFormat="1" ht="12">
      <c r="A21" s="34"/>
      <c r="B21" s="34"/>
      <c r="C21" s="34"/>
      <c r="D21" s="35" t="s">
        <v>167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24" s="36" customFormat="1" ht="12">
      <c r="A22" s="34"/>
      <c r="B22" s="34"/>
      <c r="C22" s="34"/>
      <c r="D22" s="35" t="s">
        <v>168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24" s="29" customFormat="1" ht="14.25">
      <c r="A23" s="28"/>
      <c r="B23" s="28"/>
      <c r="C23" s="27" t="s">
        <v>170</v>
      </c>
      <c r="D23" s="27" t="s">
        <v>171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24" s="11" customForma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24" s="11" customForma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24" s="11" customForma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24" s="11" customForma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2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2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2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2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2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mergeCells count="15">
    <mergeCell ref="I3:J3"/>
    <mergeCell ref="I4:J4"/>
    <mergeCell ref="I5:J5"/>
    <mergeCell ref="I6:J6"/>
    <mergeCell ref="I15:J15"/>
    <mergeCell ref="I13:J13"/>
    <mergeCell ref="I7:J7"/>
    <mergeCell ref="I8:J8"/>
    <mergeCell ref="I17:J17"/>
    <mergeCell ref="I9:J9"/>
    <mergeCell ref="I10:J10"/>
    <mergeCell ref="I11:J11"/>
    <mergeCell ref="I12:J12"/>
    <mergeCell ref="I14:J14"/>
    <mergeCell ref="I16:J16"/>
  </mergeCells>
  <phoneticPr fontId="1" type="noConversion"/>
  <pageMargins left="0" right="0" top="0" bottom="0" header="0" footer="0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workbookViewId="0">
      <selection activeCell="Y29" sqref="Y29:AE29"/>
    </sheetView>
  </sheetViews>
  <sheetFormatPr defaultRowHeight="16.5"/>
  <cols>
    <col min="1" max="1" width="4" customWidth="1"/>
    <col min="3" max="3" width="8.625" customWidth="1"/>
    <col min="4" max="4" width="2.75" customWidth="1"/>
    <col min="5" max="5" width="2.625" customWidth="1"/>
    <col min="8" max="9" width="2.625" customWidth="1"/>
    <col min="11" max="11" width="9.625" customWidth="1"/>
    <col min="12" max="12" width="2.625" customWidth="1"/>
    <col min="13" max="13" width="3" customWidth="1"/>
    <col min="15" max="15" width="13" customWidth="1"/>
    <col min="16" max="16" width="2.625" customWidth="1"/>
    <col min="17" max="17" width="2.75" customWidth="1"/>
    <col min="18" max="18" width="4.625" customWidth="1"/>
    <col min="19" max="19" width="2.875" customWidth="1"/>
    <col min="20" max="20" width="2.75" customWidth="1"/>
    <col min="22" max="22" width="9.5" customWidth="1"/>
    <col min="23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31">
      <c r="A1">
        <v>110</v>
      </c>
      <c r="B1" t="s">
        <v>173</v>
      </c>
      <c r="C1" t="str">
        <f>國中!H1</f>
        <v>國民中學</v>
      </c>
      <c r="E1" t="s">
        <v>179</v>
      </c>
      <c r="F1" t="s">
        <v>178</v>
      </c>
      <c r="G1" t="s">
        <v>176</v>
      </c>
      <c r="I1" s="52"/>
    </row>
    <row r="2" spans="1:31">
      <c r="A2" s="42" t="s">
        <v>20</v>
      </c>
      <c r="B2" s="4" t="s">
        <v>2</v>
      </c>
      <c r="C2" s="4" t="s">
        <v>3</v>
      </c>
      <c r="D2" s="49"/>
      <c r="E2" s="48"/>
      <c r="F2" s="4" t="s">
        <v>4</v>
      </c>
      <c r="G2" s="4" t="s">
        <v>5</v>
      </c>
      <c r="H2" s="49"/>
      <c r="I2" s="50"/>
      <c r="J2" s="4" t="s">
        <v>6</v>
      </c>
      <c r="K2" s="4" t="s">
        <v>7</v>
      </c>
      <c r="L2" s="49"/>
      <c r="M2" s="48"/>
      <c r="N2" s="5" t="s">
        <v>8</v>
      </c>
      <c r="O2" s="54" t="s">
        <v>9</v>
      </c>
      <c r="P2" s="55"/>
      <c r="Q2" s="53"/>
      <c r="R2" s="57" t="s">
        <v>10</v>
      </c>
      <c r="S2" s="58"/>
      <c r="T2" s="56"/>
      <c r="U2" s="5" t="s">
        <v>11</v>
      </c>
      <c r="V2" s="54" t="s">
        <v>12</v>
      </c>
      <c r="W2" s="59"/>
      <c r="X2" s="51"/>
    </row>
    <row r="3" spans="1:31" ht="28.5" customHeight="1">
      <c r="A3" s="12" t="str">
        <f>國中!C3</f>
        <v>A1</v>
      </c>
      <c r="B3" s="13" t="str">
        <f>國中!D3</f>
        <v>白米飯</v>
      </c>
      <c r="C3" s="46" t="str">
        <f>國中!E3</f>
        <v>米</v>
      </c>
      <c r="D3" s="47"/>
      <c r="E3" s="32"/>
      <c r="F3" s="16" t="str">
        <f>國中!F3</f>
        <v>椒鹽魚排</v>
      </c>
      <c r="G3" s="122" t="str">
        <f>國中!G3</f>
        <v>裹粉旗魚塊</v>
      </c>
      <c r="H3" s="123"/>
      <c r="I3" s="124"/>
      <c r="J3" s="23" t="str">
        <f>國中!H3</f>
        <v>麻婆豆腐</v>
      </c>
      <c r="K3" s="114" t="str">
        <f>國中!I3</f>
        <v>絞肉 豆腐 三色豆 大蒜</v>
      </c>
      <c r="L3" s="114"/>
      <c r="M3" s="114"/>
      <c r="N3" s="17" t="str">
        <f>國中!K3</f>
        <v>清炒花椰</v>
      </c>
      <c r="O3" s="122" t="str">
        <f>國中!L3</f>
        <v>冷凍花椰菜 紅蘿蔔 大蒜</v>
      </c>
      <c r="P3" s="123"/>
      <c r="Q3" s="124"/>
      <c r="R3" s="57" t="s">
        <v>10</v>
      </c>
      <c r="S3" s="58"/>
      <c r="T3" s="56"/>
      <c r="U3" s="23" t="str">
        <f>國中!N3</f>
        <v>金針湯</v>
      </c>
      <c r="V3" s="125" t="str">
        <f>國中!O3</f>
        <v>乾金針 榨菜 豬骨</v>
      </c>
      <c r="W3" s="126"/>
      <c r="X3" s="127"/>
    </row>
    <row r="4" spans="1:31" ht="31.5" customHeight="1">
      <c r="A4" s="12" t="str">
        <f>國中!C4</f>
        <v>A2</v>
      </c>
      <c r="B4" s="13" t="str">
        <f>國中!D4</f>
        <v>糙米飯</v>
      </c>
      <c r="C4" s="46" t="str">
        <f>國中!E4</f>
        <v>米 糙米</v>
      </c>
      <c r="D4" s="47"/>
      <c r="E4" s="32"/>
      <c r="F4" s="16" t="str">
        <f>國中!F4</f>
        <v>紅燒棒腿</v>
      </c>
      <c r="G4" s="122" t="str">
        <f>國中!G4</f>
        <v>棒腿</v>
      </c>
      <c r="H4" s="123"/>
      <c r="I4" s="124"/>
      <c r="J4" s="23" t="str">
        <f>國中!H4</f>
        <v>豆皮白菜</v>
      </c>
      <c r="K4" s="114" t="str">
        <f>國中!I4</f>
        <v>豆皮 大白菜 紅蘿蔔 乾香菇 大蒜</v>
      </c>
      <c r="L4" s="114"/>
      <c r="M4" s="114"/>
      <c r="N4" s="17" t="str">
        <f>國中!K4</f>
        <v>螞蟻上樹</v>
      </c>
      <c r="O4" s="122" t="str">
        <f>國中!L4</f>
        <v>絞肉 冬粉 時蔬 紅蘿蔔 乾木耳 大蒜</v>
      </c>
      <c r="P4" s="123"/>
      <c r="Q4" s="124"/>
      <c r="R4" s="57" t="s">
        <v>10</v>
      </c>
      <c r="S4" s="58"/>
      <c r="T4" s="56"/>
      <c r="U4" s="23" t="str">
        <f>國中!N4</f>
        <v>味噌湯</v>
      </c>
      <c r="V4" s="125" t="str">
        <f>國中!O4</f>
        <v>乾海帶 味噌 薑</v>
      </c>
      <c r="W4" s="126"/>
      <c r="X4" s="127"/>
    </row>
    <row r="5" spans="1:31" ht="31.5" customHeight="1">
      <c r="A5" s="12" t="str">
        <f>國中!C5</f>
        <v>A3</v>
      </c>
      <c r="B5" s="13" t="str">
        <f>國中!D5</f>
        <v>麵食特餐</v>
      </c>
      <c r="C5" s="46" t="str">
        <f>國中!E5</f>
        <v>義大利麵</v>
      </c>
      <c r="D5" s="47"/>
      <c r="E5" s="32"/>
      <c r="F5" s="16" t="str">
        <f>國中!F5</f>
        <v>家常滷蛋</v>
      </c>
      <c r="G5" s="122" t="str">
        <f>國中!G5</f>
        <v>雞水煮蛋</v>
      </c>
      <c r="H5" s="123"/>
      <c r="I5" s="124"/>
      <c r="J5" s="23" t="str">
        <f>國中!H5</f>
        <v>拌麵配料</v>
      </c>
      <c r="K5" s="114" t="str">
        <f>國中!I5</f>
        <v>絞肉 洋蔥 紅蘿蔔 蕃茄醬</v>
      </c>
      <c r="L5" s="114"/>
      <c r="M5" s="114"/>
      <c r="N5" s="17" t="str">
        <f>國中!K5</f>
        <v>小餐包</v>
      </c>
      <c r="O5" s="122" t="str">
        <f>國中!L5</f>
        <v>小餐包</v>
      </c>
      <c r="P5" s="123"/>
      <c r="Q5" s="124"/>
      <c r="R5" s="57" t="s">
        <v>10</v>
      </c>
      <c r="S5" s="58"/>
      <c r="T5" s="56"/>
      <c r="U5" s="23" t="str">
        <f>國中!N5</f>
        <v>玉米濃湯</v>
      </c>
      <c r="V5" s="125" t="str">
        <f>國中!O5</f>
        <v>蛋 玉米粒 玉米醬罐頭 玉米濃湯粉</v>
      </c>
      <c r="W5" s="126"/>
      <c r="X5" s="127"/>
    </row>
    <row r="6" spans="1:31" ht="36" customHeight="1">
      <c r="A6" s="12" t="str">
        <f>國中!C6</f>
        <v>A4</v>
      </c>
      <c r="B6" s="13" t="str">
        <f>國中!D6</f>
        <v>糙米飯</v>
      </c>
      <c r="C6" s="46" t="str">
        <f>國中!E6</f>
        <v>米 糙米</v>
      </c>
      <c r="D6" s="47"/>
      <c r="E6" s="32"/>
      <c r="F6" s="16" t="str">
        <f>國中!F6</f>
        <v>筍干燒肉</v>
      </c>
      <c r="G6" s="122" t="str">
        <f>國中!G6</f>
        <v>豬後腿肉 麻竹筍干 大蒜</v>
      </c>
      <c r="H6" s="123"/>
      <c r="I6" s="124"/>
      <c r="J6" s="23" t="str">
        <f>國中!H6</f>
        <v>洋芋蛋香</v>
      </c>
      <c r="K6" s="114" t="str">
        <f>國中!I6</f>
        <v>蛋 馬鈴薯 紅蘿蔔</v>
      </c>
      <c r="L6" s="114"/>
      <c r="M6" s="114"/>
      <c r="N6" s="17" t="str">
        <f>國中!K6</f>
        <v>絞肉玉菜</v>
      </c>
      <c r="O6" s="122" t="str">
        <f>國中!L6</f>
        <v>絞肉 高麗菜 紅蘿蔔 大蒜</v>
      </c>
      <c r="P6" s="123"/>
      <c r="Q6" s="124"/>
      <c r="R6" s="57" t="s">
        <v>10</v>
      </c>
      <c r="S6" s="58"/>
      <c r="T6" s="56"/>
      <c r="U6" s="23" t="str">
        <f>國中!N6</f>
        <v>綠豆湯</v>
      </c>
      <c r="V6" s="125" t="str">
        <f>國中!O6</f>
        <v>綠豆 二砂糖</v>
      </c>
      <c r="W6" s="126"/>
      <c r="X6" s="127"/>
    </row>
    <row r="7" spans="1:31" ht="36" customHeight="1">
      <c r="A7" s="12" t="str">
        <f>國中!C7</f>
        <v>A5</v>
      </c>
      <c r="B7" s="13" t="str">
        <f>國中!D7</f>
        <v>紫米飯</v>
      </c>
      <c r="C7" s="46" t="str">
        <f>國中!E7</f>
        <v>米 紫米</v>
      </c>
      <c r="D7" s="47"/>
      <c r="E7" s="32"/>
      <c r="F7" s="16" t="str">
        <f>國中!F7</f>
        <v>三杯雞</v>
      </c>
      <c r="G7" s="122" t="str">
        <f>國中!G7</f>
        <v>肉雞 乾海帶 九層塔 大蒜</v>
      </c>
      <c r="H7" s="123"/>
      <c r="I7" s="124"/>
      <c r="J7" s="23" t="str">
        <f>國中!H7</f>
        <v>毛豆銀蘿</v>
      </c>
      <c r="K7" s="114" t="str">
        <f>國中!I7</f>
        <v>冷凍毛豆仁 白蘿蔔 紅蘿蔔 絞肉 大蒜</v>
      </c>
      <c r="L7" s="114"/>
      <c r="M7" s="114"/>
      <c r="N7" s="17" t="str">
        <f>國中!K7</f>
        <v>五香豆干</v>
      </c>
      <c r="O7" s="122" t="str">
        <f>國中!L7</f>
        <v>豆干 滷包</v>
      </c>
      <c r="P7" s="123"/>
      <c r="Q7" s="124"/>
      <c r="R7" s="57" t="s">
        <v>10</v>
      </c>
      <c r="S7" s="58"/>
      <c r="T7" s="56"/>
      <c r="U7" s="23" t="str">
        <f>國中!N7</f>
        <v>時瓜湯</v>
      </c>
      <c r="V7" s="125" t="str">
        <f>國中!O7</f>
        <v>時瓜 枸杞 豬骨</v>
      </c>
      <c r="W7" s="126"/>
      <c r="X7" s="127"/>
    </row>
    <row r="8" spans="1:31">
      <c r="A8" s="43"/>
      <c r="B8" s="44" t="s">
        <v>177</v>
      </c>
      <c r="C8" s="61" t="s">
        <v>180</v>
      </c>
      <c r="D8" s="45"/>
      <c r="E8" s="45"/>
      <c r="H8" s="43"/>
      <c r="I8" s="43"/>
    </row>
    <row r="9" spans="1:31" ht="24.75">
      <c r="A9" s="42" t="s">
        <v>20</v>
      </c>
      <c r="B9" s="49" t="s">
        <v>2</v>
      </c>
      <c r="C9" s="59"/>
      <c r="D9" s="59"/>
      <c r="E9" s="51"/>
      <c r="F9" s="49" t="s">
        <v>4</v>
      </c>
      <c r="G9" s="59"/>
      <c r="H9" s="59"/>
      <c r="I9" s="51"/>
      <c r="J9" s="49" t="s">
        <v>6</v>
      </c>
      <c r="K9" s="59"/>
      <c r="L9" s="59"/>
      <c r="M9" s="51"/>
      <c r="N9" s="54" t="s">
        <v>8</v>
      </c>
      <c r="O9" s="59"/>
      <c r="P9" s="59"/>
      <c r="Q9" s="51"/>
      <c r="R9" s="57" t="s">
        <v>10</v>
      </c>
      <c r="S9" s="59"/>
      <c r="T9" s="51"/>
      <c r="U9" s="54" t="s">
        <v>11</v>
      </c>
      <c r="V9" s="59"/>
      <c r="W9" s="59"/>
      <c r="X9" s="51"/>
      <c r="Y9" s="91" t="s">
        <v>13</v>
      </c>
      <c r="Z9" s="92" t="s">
        <v>194</v>
      </c>
      <c r="AA9" s="93" t="s">
        <v>15</v>
      </c>
      <c r="AB9" s="92" t="s">
        <v>18</v>
      </c>
      <c r="AC9" s="93" t="s">
        <v>19</v>
      </c>
      <c r="AD9" s="94" t="s">
        <v>192</v>
      </c>
      <c r="AE9" s="95" t="s">
        <v>193</v>
      </c>
    </row>
    <row r="10" spans="1:31">
      <c r="A10" s="88" t="str">
        <f>A3</f>
        <v>A1</v>
      </c>
      <c r="B10" s="80" t="str">
        <f>B3</f>
        <v>白米飯</v>
      </c>
      <c r="C10" s="79" t="str">
        <f>C3</f>
        <v>米</v>
      </c>
      <c r="D10" s="77">
        <v>10</v>
      </c>
      <c r="E10" s="63" t="s">
        <v>181</v>
      </c>
      <c r="F10" s="82" t="str">
        <f>F3</f>
        <v>椒鹽魚排</v>
      </c>
      <c r="G10" s="81" t="s">
        <v>182</v>
      </c>
      <c r="H10" s="43">
        <v>6</v>
      </c>
      <c r="I10" s="63" t="s">
        <v>181</v>
      </c>
      <c r="J10" s="84" t="str">
        <f>J3</f>
        <v>麻婆豆腐</v>
      </c>
      <c r="K10" s="43" t="s">
        <v>183</v>
      </c>
      <c r="L10" s="43">
        <v>1</v>
      </c>
      <c r="M10" s="63" t="s">
        <v>181</v>
      </c>
      <c r="N10" s="85" t="str">
        <f>N3</f>
        <v>清炒花椰</v>
      </c>
      <c r="O10" s="43" t="s">
        <v>187</v>
      </c>
      <c r="P10" s="43">
        <v>6</v>
      </c>
      <c r="Q10" s="63" t="s">
        <v>181</v>
      </c>
      <c r="R10" s="75" t="s">
        <v>10</v>
      </c>
      <c r="S10" s="43">
        <v>7</v>
      </c>
      <c r="T10" s="63" t="s">
        <v>181</v>
      </c>
      <c r="U10" s="84" t="s">
        <v>72</v>
      </c>
      <c r="V10" s="43" t="s">
        <v>189</v>
      </c>
      <c r="W10" s="73">
        <v>0.1</v>
      </c>
      <c r="X10" s="111" t="s">
        <v>181</v>
      </c>
      <c r="Y10" s="112">
        <v>5</v>
      </c>
      <c r="Z10" s="112">
        <v>1.9</v>
      </c>
      <c r="AA10" s="112">
        <v>2.9</v>
      </c>
      <c r="AB10" s="112">
        <v>2.5</v>
      </c>
      <c r="AC10" s="112">
        <v>700</v>
      </c>
      <c r="AD10" s="112">
        <v>155</v>
      </c>
      <c r="AE10" s="112">
        <v>117</v>
      </c>
    </row>
    <row r="11" spans="1:31">
      <c r="A11" s="71"/>
      <c r="B11" s="64"/>
      <c r="C11" s="11"/>
      <c r="D11" s="11"/>
      <c r="E11" s="71"/>
      <c r="F11" s="64"/>
      <c r="G11" s="11"/>
      <c r="H11" s="11"/>
      <c r="I11" s="71"/>
      <c r="J11" s="64"/>
      <c r="K11" s="11" t="s">
        <v>184</v>
      </c>
      <c r="L11" s="11">
        <v>4</v>
      </c>
      <c r="M11" s="65" t="s">
        <v>181</v>
      </c>
      <c r="N11" s="64"/>
      <c r="O11" s="11" t="s">
        <v>188</v>
      </c>
      <c r="P11" s="11">
        <v>1</v>
      </c>
      <c r="Q11" s="65" t="s">
        <v>181</v>
      </c>
      <c r="R11" s="76" t="s">
        <v>186</v>
      </c>
      <c r="S11" s="72">
        <v>0.05</v>
      </c>
      <c r="T11" s="65" t="s">
        <v>181</v>
      </c>
      <c r="U11" s="64"/>
      <c r="V11" s="11" t="s">
        <v>190</v>
      </c>
      <c r="W11" s="74">
        <v>0.6</v>
      </c>
      <c r="X11" s="65" t="s">
        <v>181</v>
      </c>
      <c r="Y11" s="64"/>
      <c r="Z11" s="11"/>
      <c r="AA11" s="11"/>
      <c r="AB11" s="11"/>
      <c r="AC11" s="11"/>
      <c r="AD11" s="11"/>
      <c r="AE11" s="71"/>
    </row>
    <row r="12" spans="1:31">
      <c r="B12" s="64"/>
      <c r="C12" s="11"/>
      <c r="D12" s="11"/>
      <c r="E12" s="71"/>
      <c r="F12" s="64"/>
      <c r="G12" s="11"/>
      <c r="H12" s="11"/>
      <c r="I12" s="71"/>
      <c r="J12" s="64"/>
      <c r="K12" s="11" t="s">
        <v>185</v>
      </c>
      <c r="L12" s="11">
        <v>1</v>
      </c>
      <c r="M12" s="65" t="s">
        <v>181</v>
      </c>
      <c r="N12" s="64"/>
      <c r="O12" s="29" t="s">
        <v>186</v>
      </c>
      <c r="P12" s="72">
        <v>0.05</v>
      </c>
      <c r="Q12" s="65" t="s">
        <v>181</v>
      </c>
      <c r="R12" s="64"/>
      <c r="S12" s="11"/>
      <c r="T12" s="71"/>
      <c r="U12" s="64"/>
      <c r="V12" s="11" t="s">
        <v>191</v>
      </c>
      <c r="W12" s="11">
        <v>1</v>
      </c>
      <c r="X12" s="65" t="s">
        <v>181</v>
      </c>
      <c r="Y12" s="64"/>
      <c r="Z12" s="11"/>
      <c r="AA12" s="11"/>
      <c r="AB12" s="11"/>
      <c r="AC12" s="11"/>
      <c r="AD12" s="11"/>
      <c r="AE12" s="71"/>
    </row>
    <row r="13" spans="1:31">
      <c r="B13" s="64"/>
      <c r="C13" s="11"/>
      <c r="D13" s="11"/>
      <c r="E13" s="71"/>
      <c r="F13" s="64"/>
      <c r="G13" s="11"/>
      <c r="H13" s="11"/>
      <c r="I13" s="71"/>
      <c r="J13" s="64"/>
      <c r="K13" s="29" t="s">
        <v>186</v>
      </c>
      <c r="L13" s="72">
        <v>0.05</v>
      </c>
      <c r="M13" s="65" t="s">
        <v>181</v>
      </c>
      <c r="N13" s="64"/>
      <c r="O13" s="29"/>
      <c r="P13" s="72"/>
      <c r="Q13" s="65"/>
      <c r="R13" s="64"/>
      <c r="S13" s="11"/>
      <c r="T13" s="71"/>
      <c r="U13" s="64"/>
      <c r="V13" s="87" t="s">
        <v>234</v>
      </c>
      <c r="W13" s="72">
        <v>0.02</v>
      </c>
      <c r="X13" s="65" t="s">
        <v>181</v>
      </c>
      <c r="Y13" s="64"/>
      <c r="Z13" s="11"/>
      <c r="AA13" s="11"/>
      <c r="AB13" s="11"/>
      <c r="AC13" s="11"/>
      <c r="AD13" s="11"/>
      <c r="AE13" s="71"/>
    </row>
    <row r="14" spans="1:31">
      <c r="A14" s="50"/>
      <c r="B14" s="66"/>
      <c r="C14" s="52"/>
      <c r="D14" s="52"/>
      <c r="E14" s="50"/>
      <c r="F14" s="66"/>
      <c r="G14" s="52"/>
      <c r="H14" s="52"/>
      <c r="I14" s="50"/>
      <c r="J14" s="66"/>
      <c r="K14" s="83"/>
      <c r="L14" s="67"/>
      <c r="M14" s="68"/>
      <c r="N14" s="66"/>
      <c r="O14" s="52"/>
      <c r="P14" s="52"/>
      <c r="Q14" s="50"/>
      <c r="R14" s="66"/>
      <c r="S14" s="52"/>
      <c r="T14" s="50"/>
      <c r="U14" s="66"/>
      <c r="V14" s="52"/>
      <c r="W14" s="52"/>
      <c r="X14" s="50"/>
      <c r="Y14" s="64"/>
      <c r="Z14" s="11"/>
      <c r="AA14" s="11"/>
      <c r="AB14" s="11"/>
      <c r="AC14" s="11"/>
      <c r="AD14" s="11"/>
      <c r="AE14" s="71"/>
    </row>
    <row r="15" spans="1:31">
      <c r="A15" s="78" t="str">
        <f>A4</f>
        <v>A2</v>
      </c>
      <c r="B15" s="62" t="str">
        <f>B4</f>
        <v>糙米飯</v>
      </c>
      <c r="C15" s="43" t="s">
        <v>195</v>
      </c>
      <c r="D15" s="43">
        <v>7</v>
      </c>
      <c r="E15" s="63" t="s">
        <v>181</v>
      </c>
      <c r="F15" s="62" t="str">
        <f>F4</f>
        <v>紅燒棒腿</v>
      </c>
      <c r="G15" s="43" t="s">
        <v>199</v>
      </c>
      <c r="H15" s="77">
        <v>12</v>
      </c>
      <c r="I15" s="63" t="s">
        <v>181</v>
      </c>
      <c r="J15" s="62" t="str">
        <f>J4</f>
        <v>豆皮白菜</v>
      </c>
      <c r="K15" s="43" t="s">
        <v>200</v>
      </c>
      <c r="L15" s="73">
        <v>0.3</v>
      </c>
      <c r="M15" s="63" t="s">
        <v>181</v>
      </c>
      <c r="N15" s="62" t="str">
        <f>N4</f>
        <v>螞蟻上樹</v>
      </c>
      <c r="O15" s="43" t="s">
        <v>204</v>
      </c>
      <c r="P15" s="43">
        <v>1</v>
      </c>
      <c r="Q15" s="63" t="s">
        <v>181</v>
      </c>
      <c r="R15" s="75" t="s">
        <v>10</v>
      </c>
      <c r="S15" s="43">
        <v>7</v>
      </c>
      <c r="T15" s="63" t="s">
        <v>181</v>
      </c>
      <c r="U15" s="62" t="str">
        <f>U4</f>
        <v>味噌湯</v>
      </c>
      <c r="V15" s="43" t="s">
        <v>212</v>
      </c>
      <c r="W15" s="72">
        <v>0.01</v>
      </c>
      <c r="X15" s="111" t="s">
        <v>181</v>
      </c>
      <c r="Y15" s="112">
        <v>5</v>
      </c>
      <c r="Z15" s="112">
        <v>1.7</v>
      </c>
      <c r="AA15" s="112">
        <v>2.9</v>
      </c>
      <c r="AB15" s="112">
        <v>3</v>
      </c>
      <c r="AC15" s="112">
        <v>648</v>
      </c>
      <c r="AD15" s="112">
        <v>166</v>
      </c>
      <c r="AE15" s="112">
        <v>490</v>
      </c>
    </row>
    <row r="16" spans="1:31">
      <c r="A16" s="69"/>
      <c r="B16" s="64"/>
      <c r="C16" s="11" t="s">
        <v>196</v>
      </c>
      <c r="D16" s="11">
        <v>3</v>
      </c>
      <c r="E16" s="65" t="s">
        <v>181</v>
      </c>
      <c r="F16" s="64"/>
      <c r="G16" s="11"/>
      <c r="H16" s="11"/>
      <c r="I16" s="71"/>
      <c r="J16" s="64"/>
      <c r="K16" s="87" t="s">
        <v>201</v>
      </c>
      <c r="L16" s="11">
        <v>6</v>
      </c>
      <c r="M16" s="65" t="s">
        <v>181</v>
      </c>
      <c r="N16" s="64"/>
      <c r="O16" s="87" t="s">
        <v>207</v>
      </c>
      <c r="P16" s="87">
        <v>1</v>
      </c>
      <c r="Q16" s="65" t="s">
        <v>181</v>
      </c>
      <c r="R16" s="29" t="s">
        <v>186</v>
      </c>
      <c r="S16" s="72">
        <v>0.05</v>
      </c>
      <c r="T16" s="65" t="s">
        <v>181</v>
      </c>
      <c r="U16" s="64"/>
      <c r="V16" s="87" t="s">
        <v>234</v>
      </c>
      <c r="W16" s="72">
        <v>0.02</v>
      </c>
      <c r="X16" s="65" t="s">
        <v>181</v>
      </c>
      <c r="Y16" s="64"/>
      <c r="Z16" s="11"/>
      <c r="AA16" s="11"/>
      <c r="AB16" s="11"/>
      <c r="AC16" s="11"/>
      <c r="AD16" s="11"/>
      <c r="AE16" s="71"/>
    </row>
    <row r="17" spans="1:31">
      <c r="A17" s="69"/>
      <c r="B17" s="64"/>
      <c r="C17" s="11"/>
      <c r="D17" s="11"/>
      <c r="E17" s="71"/>
      <c r="F17" s="64"/>
      <c r="G17" s="11"/>
      <c r="H17" s="11"/>
      <c r="I17" s="71"/>
      <c r="J17" s="64"/>
      <c r="K17" s="87" t="s">
        <v>202</v>
      </c>
      <c r="L17" s="11">
        <v>1</v>
      </c>
      <c r="M17" s="65" t="s">
        <v>181</v>
      </c>
      <c r="N17" s="64"/>
      <c r="O17" s="87" t="s">
        <v>205</v>
      </c>
      <c r="P17" s="87">
        <v>1</v>
      </c>
      <c r="Q17" s="65" t="s">
        <v>181</v>
      </c>
      <c r="R17" s="64"/>
      <c r="S17" s="11"/>
      <c r="T17" s="71"/>
      <c r="U17" s="64"/>
      <c r="V17" s="87" t="s">
        <v>236</v>
      </c>
      <c r="W17" s="11"/>
      <c r="X17" s="71"/>
      <c r="Y17" s="64"/>
      <c r="Z17" s="11"/>
      <c r="AA17" s="11"/>
      <c r="AB17" s="11"/>
      <c r="AC17" s="11"/>
      <c r="AD17" s="11"/>
      <c r="AE17" s="71"/>
    </row>
    <row r="18" spans="1:31">
      <c r="A18" s="69"/>
      <c r="B18" s="64"/>
      <c r="C18" s="11"/>
      <c r="D18" s="11"/>
      <c r="E18" s="71"/>
      <c r="F18" s="64"/>
      <c r="G18" s="11"/>
      <c r="H18" s="11"/>
      <c r="I18" s="71"/>
      <c r="J18" s="64"/>
      <c r="K18" s="87" t="s">
        <v>203</v>
      </c>
      <c r="L18" s="72">
        <v>0.01</v>
      </c>
      <c r="M18" s="65" t="s">
        <v>181</v>
      </c>
      <c r="N18" s="64"/>
      <c r="O18" s="11" t="s">
        <v>162</v>
      </c>
      <c r="P18" s="87">
        <v>1</v>
      </c>
      <c r="Q18" s="65" t="s">
        <v>181</v>
      </c>
      <c r="R18" s="64"/>
      <c r="S18" s="11"/>
      <c r="T18" s="71"/>
      <c r="U18" s="64"/>
      <c r="V18" s="11"/>
      <c r="W18" s="11"/>
      <c r="X18" s="71"/>
      <c r="Y18" s="64"/>
      <c r="Z18" s="11"/>
      <c r="AA18" s="11"/>
      <c r="AB18" s="11"/>
      <c r="AC18" s="11"/>
      <c r="AD18" s="11"/>
      <c r="AE18" s="71"/>
    </row>
    <row r="19" spans="1:31">
      <c r="A19" s="69"/>
      <c r="B19" s="64"/>
      <c r="C19" s="11"/>
      <c r="D19" s="11"/>
      <c r="E19" s="71"/>
      <c r="F19" s="64"/>
      <c r="G19" s="11"/>
      <c r="H19" s="11"/>
      <c r="I19" s="71"/>
      <c r="J19" s="64"/>
      <c r="K19" s="29" t="s">
        <v>186</v>
      </c>
      <c r="L19" s="72">
        <v>0.05</v>
      </c>
      <c r="M19" s="65" t="s">
        <v>181</v>
      </c>
      <c r="N19" s="64"/>
      <c r="O19" s="87" t="s">
        <v>206</v>
      </c>
      <c r="P19" s="72">
        <v>0.01</v>
      </c>
      <c r="Q19" s="65" t="s">
        <v>181</v>
      </c>
      <c r="R19" s="64"/>
      <c r="S19" s="11"/>
      <c r="T19" s="71"/>
      <c r="U19" s="64"/>
      <c r="V19" s="11"/>
      <c r="W19" s="11"/>
      <c r="X19" s="71"/>
      <c r="Y19" s="64"/>
      <c r="Z19" s="11"/>
      <c r="AA19" s="11"/>
      <c r="AB19" s="11"/>
      <c r="AC19" s="11"/>
      <c r="AD19" s="11"/>
      <c r="AE19" s="71"/>
    </row>
    <row r="20" spans="1:31">
      <c r="A20" s="70"/>
      <c r="B20" s="66"/>
      <c r="C20" s="52"/>
      <c r="D20" s="52"/>
      <c r="E20" s="50"/>
      <c r="F20" s="66"/>
      <c r="G20" s="52"/>
      <c r="H20" s="52"/>
      <c r="I20" s="50"/>
      <c r="J20" s="66"/>
      <c r="K20" s="52"/>
      <c r="L20" s="52"/>
      <c r="M20" s="50"/>
      <c r="N20" s="66"/>
      <c r="O20" s="29" t="s">
        <v>186</v>
      </c>
      <c r="P20" s="72">
        <v>0.05</v>
      </c>
      <c r="Q20" s="65" t="s">
        <v>181</v>
      </c>
      <c r="R20" s="66"/>
      <c r="S20" s="52"/>
      <c r="T20" s="50"/>
      <c r="U20" s="66"/>
      <c r="V20" s="52"/>
      <c r="W20" s="52"/>
      <c r="X20" s="50"/>
      <c r="Y20" s="64"/>
      <c r="Z20" s="11"/>
      <c r="AA20" s="11"/>
      <c r="AB20" s="11"/>
      <c r="AC20" s="11"/>
      <c r="AD20" s="11"/>
      <c r="AE20" s="71"/>
    </row>
    <row r="21" spans="1:31">
      <c r="A21" s="78" t="str">
        <f>A5</f>
        <v>A3</v>
      </c>
      <c r="B21" s="62" t="str">
        <f>B5</f>
        <v>麵食特餐</v>
      </c>
      <c r="C21" s="43" t="str">
        <f>C5</f>
        <v>義大利麵</v>
      </c>
      <c r="D21" s="43">
        <v>5</v>
      </c>
      <c r="E21" s="60"/>
      <c r="F21" s="62" t="str">
        <f>F5</f>
        <v>家常滷蛋</v>
      </c>
      <c r="G21" s="43" t="s">
        <v>208</v>
      </c>
      <c r="H21" s="73">
        <v>5.5</v>
      </c>
      <c r="I21" s="63" t="s">
        <v>181</v>
      </c>
      <c r="J21" s="62" t="str">
        <f>J5</f>
        <v>拌麵配料</v>
      </c>
      <c r="K21" s="43" t="s">
        <v>204</v>
      </c>
      <c r="L21" s="73">
        <v>3.5</v>
      </c>
      <c r="M21" s="63" t="s">
        <v>181</v>
      </c>
      <c r="N21" s="62" t="str">
        <f>N5</f>
        <v>小餐包</v>
      </c>
      <c r="O21" s="43" t="s">
        <v>221</v>
      </c>
      <c r="P21" s="43">
        <v>3</v>
      </c>
      <c r="Q21" s="63" t="s">
        <v>181</v>
      </c>
      <c r="R21" s="75" t="s">
        <v>10</v>
      </c>
      <c r="S21" s="43">
        <v>7</v>
      </c>
      <c r="T21" s="63" t="s">
        <v>181</v>
      </c>
      <c r="U21" s="62" t="str">
        <f>U5</f>
        <v>玉米濃湯</v>
      </c>
      <c r="V21" s="43" t="s">
        <v>216</v>
      </c>
      <c r="W21" s="43">
        <v>1</v>
      </c>
      <c r="X21" s="111" t="s">
        <v>181</v>
      </c>
      <c r="Y21" s="112">
        <v>5</v>
      </c>
      <c r="Z21" s="112">
        <v>1.8</v>
      </c>
      <c r="AA21" s="112">
        <v>3</v>
      </c>
      <c r="AB21" s="112">
        <v>2.6</v>
      </c>
      <c r="AC21" s="112">
        <v>677</v>
      </c>
      <c r="AD21" s="112">
        <v>146</v>
      </c>
      <c r="AE21" s="112">
        <v>665</v>
      </c>
    </row>
    <row r="22" spans="1:31">
      <c r="A22" s="69"/>
      <c r="B22" s="64"/>
      <c r="C22" s="11"/>
      <c r="D22" s="11"/>
      <c r="E22" s="71"/>
      <c r="F22" s="64"/>
      <c r="G22" s="11"/>
      <c r="H22" s="11"/>
      <c r="I22" s="71"/>
      <c r="J22" s="64"/>
      <c r="K22" s="87" t="s">
        <v>214</v>
      </c>
      <c r="L22" s="11">
        <v>2</v>
      </c>
      <c r="M22" s="65" t="s">
        <v>181</v>
      </c>
      <c r="N22" s="64"/>
      <c r="O22" s="11"/>
      <c r="P22" s="11"/>
      <c r="Q22" s="71"/>
      <c r="R22" s="29" t="s">
        <v>186</v>
      </c>
      <c r="S22" s="72">
        <v>0.05</v>
      </c>
      <c r="T22" s="65" t="s">
        <v>181</v>
      </c>
      <c r="U22" s="64"/>
      <c r="V22" s="11" t="s">
        <v>232</v>
      </c>
      <c r="W22" s="11">
        <v>2</v>
      </c>
      <c r="X22" s="65" t="s">
        <v>181</v>
      </c>
      <c r="Y22" s="64"/>
      <c r="Z22" s="11"/>
      <c r="AA22" s="11"/>
      <c r="AB22" s="11"/>
      <c r="AC22" s="11"/>
      <c r="AD22" s="11"/>
      <c r="AE22" s="71"/>
    </row>
    <row r="23" spans="1:31">
      <c r="A23" s="69"/>
      <c r="B23" s="64"/>
      <c r="C23" s="11"/>
      <c r="D23" s="11"/>
      <c r="E23" s="71"/>
      <c r="F23" s="64"/>
      <c r="G23" s="11"/>
      <c r="H23" s="11"/>
      <c r="I23" s="71"/>
      <c r="J23" s="64"/>
      <c r="K23" s="87" t="s">
        <v>202</v>
      </c>
      <c r="L23" s="11">
        <v>2</v>
      </c>
      <c r="M23" s="65" t="s">
        <v>181</v>
      </c>
      <c r="N23" s="64"/>
      <c r="O23" s="11"/>
      <c r="P23" s="11"/>
      <c r="Q23" s="71"/>
      <c r="R23" s="64"/>
      <c r="S23" s="11"/>
      <c r="T23" s="71"/>
      <c r="U23" s="64"/>
      <c r="V23" s="29" t="s">
        <v>233</v>
      </c>
      <c r="W23" s="11">
        <v>2</v>
      </c>
      <c r="X23" s="65" t="s">
        <v>181</v>
      </c>
      <c r="Y23" s="64"/>
      <c r="Z23" s="11"/>
      <c r="AA23" s="11"/>
      <c r="AB23" s="11"/>
      <c r="AC23" s="11"/>
      <c r="AD23" s="11"/>
      <c r="AE23" s="71"/>
    </row>
    <row r="24" spans="1:31">
      <c r="A24" s="70"/>
      <c r="B24" s="66"/>
      <c r="C24" s="52"/>
      <c r="D24" s="52"/>
      <c r="E24" s="50"/>
      <c r="F24" s="66"/>
      <c r="G24" s="52"/>
      <c r="H24" s="52"/>
      <c r="I24" s="50"/>
      <c r="J24" s="66"/>
      <c r="K24" s="52" t="s">
        <v>215</v>
      </c>
      <c r="L24" s="52"/>
      <c r="M24" s="50"/>
      <c r="N24" s="66"/>
      <c r="O24" s="52"/>
      <c r="P24" s="52"/>
      <c r="Q24" s="50"/>
      <c r="R24" s="66"/>
      <c r="S24" s="52"/>
      <c r="T24" s="50"/>
      <c r="U24" s="66"/>
      <c r="V24" s="83" t="s">
        <v>235</v>
      </c>
      <c r="W24" s="73">
        <v>0.1</v>
      </c>
      <c r="X24" s="65" t="s">
        <v>181</v>
      </c>
      <c r="Y24" s="64"/>
      <c r="Z24" s="11"/>
      <c r="AA24" s="11"/>
      <c r="AB24" s="11"/>
      <c r="AC24" s="11"/>
      <c r="AD24" s="11"/>
      <c r="AE24" s="71"/>
    </row>
    <row r="25" spans="1:31">
      <c r="A25" s="78" t="str">
        <f>A6</f>
        <v>A4</v>
      </c>
      <c r="B25" s="62" t="str">
        <f>B6</f>
        <v>糙米飯</v>
      </c>
      <c r="C25" s="43" t="s">
        <v>195</v>
      </c>
      <c r="D25" s="43">
        <v>7</v>
      </c>
      <c r="E25" s="63" t="s">
        <v>181</v>
      </c>
      <c r="F25" s="62" t="str">
        <f>F6</f>
        <v>筍干燒肉</v>
      </c>
      <c r="G25" s="43" t="s">
        <v>209</v>
      </c>
      <c r="H25" s="43">
        <v>6</v>
      </c>
      <c r="I25" s="63" t="s">
        <v>181</v>
      </c>
      <c r="J25" s="62" t="str">
        <f>J6</f>
        <v>洋芋蛋香</v>
      </c>
      <c r="K25" s="43" t="s">
        <v>216</v>
      </c>
      <c r="L25" s="43">
        <v>3</v>
      </c>
      <c r="M25" s="63" t="s">
        <v>181</v>
      </c>
      <c r="N25" s="62" t="str">
        <f>N6</f>
        <v>絞肉玉菜</v>
      </c>
      <c r="O25" s="43" t="s">
        <v>204</v>
      </c>
      <c r="P25" s="43">
        <v>1</v>
      </c>
      <c r="Q25" s="63" t="s">
        <v>181</v>
      </c>
      <c r="R25" s="75" t="s">
        <v>10</v>
      </c>
      <c r="S25" s="43">
        <v>7</v>
      </c>
      <c r="T25" s="63" t="s">
        <v>181</v>
      </c>
      <c r="U25" s="62" t="str">
        <f>U6</f>
        <v>綠豆湯</v>
      </c>
      <c r="V25" s="43" t="s">
        <v>230</v>
      </c>
      <c r="W25" s="43">
        <v>2</v>
      </c>
      <c r="X25" s="111" t="s">
        <v>181</v>
      </c>
      <c r="Y25" s="112">
        <v>5.8</v>
      </c>
      <c r="Z25" s="112">
        <v>2.2000000000000002</v>
      </c>
      <c r="AA25" s="112">
        <v>2.6</v>
      </c>
      <c r="AB25" s="112">
        <v>2.4</v>
      </c>
      <c r="AC25" s="112">
        <v>712</v>
      </c>
      <c r="AD25" s="112">
        <v>233</v>
      </c>
      <c r="AE25" s="112">
        <v>216</v>
      </c>
    </row>
    <row r="26" spans="1:31">
      <c r="A26" s="69"/>
      <c r="B26" s="64"/>
      <c r="C26" s="11" t="s">
        <v>196</v>
      </c>
      <c r="D26" s="11">
        <v>3</v>
      </c>
      <c r="E26" s="65" t="s">
        <v>181</v>
      </c>
      <c r="F26" s="64"/>
      <c r="G26" s="11" t="s">
        <v>210</v>
      </c>
      <c r="H26" s="11">
        <v>2</v>
      </c>
      <c r="I26" s="65" t="s">
        <v>181</v>
      </c>
      <c r="J26" s="64"/>
      <c r="K26" s="87" t="s">
        <v>217</v>
      </c>
      <c r="L26" s="87">
        <v>5</v>
      </c>
      <c r="M26" s="65" t="s">
        <v>181</v>
      </c>
      <c r="N26" s="64"/>
      <c r="O26" s="11" t="s">
        <v>222</v>
      </c>
      <c r="P26" s="11">
        <v>6</v>
      </c>
      <c r="Q26" s="65" t="s">
        <v>181</v>
      </c>
      <c r="R26" s="29" t="s">
        <v>186</v>
      </c>
      <c r="S26" s="72">
        <v>0.05</v>
      </c>
      <c r="T26" s="65" t="s">
        <v>181</v>
      </c>
      <c r="U26" s="64"/>
      <c r="V26" s="11" t="s">
        <v>231</v>
      </c>
      <c r="W26" s="11">
        <v>1</v>
      </c>
      <c r="X26" s="65" t="s">
        <v>181</v>
      </c>
      <c r="Y26" s="64"/>
      <c r="Z26" s="11"/>
      <c r="AA26" s="11"/>
      <c r="AB26" s="11"/>
      <c r="AC26" s="11"/>
      <c r="AD26" s="11"/>
      <c r="AE26" s="71"/>
    </row>
    <row r="27" spans="1:31">
      <c r="A27" s="69"/>
      <c r="B27" s="64"/>
      <c r="C27" s="11"/>
      <c r="D27" s="11"/>
      <c r="E27" s="71"/>
      <c r="F27" s="64"/>
      <c r="G27" s="29" t="s">
        <v>186</v>
      </c>
      <c r="H27" s="72">
        <v>0.05</v>
      </c>
      <c r="I27" s="65" t="s">
        <v>181</v>
      </c>
      <c r="J27" s="64"/>
      <c r="K27" s="87" t="s">
        <v>202</v>
      </c>
      <c r="L27" s="87">
        <v>1</v>
      </c>
      <c r="M27" s="65" t="s">
        <v>181</v>
      </c>
      <c r="N27" s="64"/>
      <c r="O27" s="11" t="s">
        <v>162</v>
      </c>
      <c r="P27" s="87">
        <v>1</v>
      </c>
      <c r="Q27" s="65" t="s">
        <v>181</v>
      </c>
      <c r="R27" s="64"/>
      <c r="S27" s="11"/>
      <c r="T27" s="71"/>
      <c r="U27" s="64"/>
      <c r="V27" s="11"/>
      <c r="W27" s="11"/>
      <c r="X27" s="71"/>
      <c r="Y27" s="64"/>
      <c r="Z27" s="11"/>
      <c r="AA27" s="11"/>
      <c r="AB27" s="11"/>
      <c r="AC27" s="11"/>
      <c r="AD27" s="11"/>
      <c r="AE27" s="71"/>
    </row>
    <row r="28" spans="1:31">
      <c r="A28" s="70"/>
      <c r="B28" s="66"/>
      <c r="C28" s="52"/>
      <c r="D28" s="52"/>
      <c r="E28" s="50"/>
      <c r="F28" s="66"/>
      <c r="G28" s="52"/>
      <c r="H28" s="52"/>
      <c r="I28" s="50"/>
      <c r="J28" s="66"/>
      <c r="K28" s="52"/>
      <c r="L28" s="52"/>
      <c r="M28" s="50"/>
      <c r="N28" s="66"/>
      <c r="O28" s="29" t="s">
        <v>186</v>
      </c>
      <c r="P28" s="72">
        <v>0.05</v>
      </c>
      <c r="Q28" s="65" t="s">
        <v>181</v>
      </c>
      <c r="R28" s="66"/>
      <c r="S28" s="52"/>
      <c r="T28" s="50"/>
      <c r="U28" s="66"/>
      <c r="V28" s="52"/>
      <c r="W28" s="52"/>
      <c r="X28" s="50"/>
      <c r="Y28" s="64"/>
      <c r="Z28" s="11"/>
      <c r="AA28" s="11"/>
      <c r="AB28" s="11"/>
      <c r="AC28" s="11"/>
      <c r="AD28" s="11"/>
      <c r="AE28" s="71"/>
    </row>
    <row r="29" spans="1:31">
      <c r="A29" s="78" t="str">
        <f>A7</f>
        <v>A5</v>
      </c>
      <c r="B29" s="62" t="str">
        <f>B7</f>
        <v>紫米飯</v>
      </c>
      <c r="C29" s="43" t="s">
        <v>195</v>
      </c>
      <c r="D29" s="77">
        <v>10</v>
      </c>
      <c r="E29" s="63" t="s">
        <v>181</v>
      </c>
      <c r="F29" s="62" t="str">
        <f>F7</f>
        <v>三杯雞</v>
      </c>
      <c r="G29" s="43" t="s">
        <v>211</v>
      </c>
      <c r="H29" s="43">
        <v>9</v>
      </c>
      <c r="I29" s="63" t="s">
        <v>181</v>
      </c>
      <c r="J29" s="62" t="str">
        <f>J7</f>
        <v>毛豆銀蘿</v>
      </c>
      <c r="K29" s="77" t="s">
        <v>218</v>
      </c>
      <c r="L29" s="43">
        <v>1</v>
      </c>
      <c r="M29" s="63" t="s">
        <v>181</v>
      </c>
      <c r="N29" s="62" t="str">
        <f>N7</f>
        <v>五香豆干</v>
      </c>
      <c r="O29" s="43" t="s">
        <v>220</v>
      </c>
      <c r="P29" s="43">
        <v>5</v>
      </c>
      <c r="Q29" s="63" t="s">
        <v>181</v>
      </c>
      <c r="R29" s="75" t="s">
        <v>10</v>
      </c>
      <c r="S29" s="43">
        <v>7</v>
      </c>
      <c r="T29" s="63" t="s">
        <v>181</v>
      </c>
      <c r="U29" s="62" t="str">
        <f>U7</f>
        <v>時瓜湯</v>
      </c>
      <c r="V29" s="43" t="s">
        <v>228</v>
      </c>
      <c r="W29" s="43">
        <v>4</v>
      </c>
      <c r="X29" s="111" t="s">
        <v>181</v>
      </c>
      <c r="Y29" s="112">
        <v>5.5</v>
      </c>
      <c r="Z29" s="112">
        <v>2.1</v>
      </c>
      <c r="AA29" s="112">
        <v>2.5</v>
      </c>
      <c r="AB29" s="112">
        <v>2.5</v>
      </c>
      <c r="AC29" s="112">
        <v>727</v>
      </c>
      <c r="AD29" s="112">
        <v>262</v>
      </c>
      <c r="AE29" s="112">
        <v>115</v>
      </c>
    </row>
    <row r="30" spans="1:31">
      <c r="A30" s="69"/>
      <c r="B30" s="64"/>
      <c r="C30" s="11" t="str">
        <f>LEFT(B29,2)</f>
        <v>紫米</v>
      </c>
      <c r="D30" s="11">
        <v>3</v>
      </c>
      <c r="E30" s="65" t="s">
        <v>181</v>
      </c>
      <c r="F30" s="64"/>
      <c r="G30" s="87" t="s">
        <v>212</v>
      </c>
      <c r="H30" s="87">
        <v>2</v>
      </c>
      <c r="I30" s="65" t="s">
        <v>181</v>
      </c>
      <c r="J30" s="64"/>
      <c r="K30" s="87" t="s">
        <v>204</v>
      </c>
      <c r="L30" s="87">
        <v>1</v>
      </c>
      <c r="M30" s="65" t="s">
        <v>181</v>
      </c>
      <c r="N30" s="64"/>
      <c r="O30" s="87" t="s">
        <v>223</v>
      </c>
      <c r="P30" s="11"/>
      <c r="Q30" s="71"/>
      <c r="R30" s="29" t="s">
        <v>186</v>
      </c>
      <c r="S30" s="72">
        <v>0.05</v>
      </c>
      <c r="T30" s="65" t="s">
        <v>181</v>
      </c>
      <c r="U30" s="64"/>
      <c r="V30" s="11" t="s">
        <v>229</v>
      </c>
      <c r="W30" s="72">
        <v>0.01</v>
      </c>
      <c r="X30" s="65" t="s">
        <v>181</v>
      </c>
      <c r="Y30" s="64"/>
      <c r="Z30" s="11"/>
      <c r="AA30" s="11"/>
      <c r="AB30" s="11"/>
      <c r="AC30" s="11"/>
      <c r="AD30" s="11"/>
      <c r="AE30" s="71"/>
    </row>
    <row r="31" spans="1:31">
      <c r="A31" s="69"/>
      <c r="B31" s="64"/>
      <c r="C31" s="11"/>
      <c r="D31" s="11"/>
      <c r="E31" s="71"/>
      <c r="F31" s="64"/>
      <c r="G31" s="87" t="s">
        <v>213</v>
      </c>
      <c r="H31" s="72">
        <v>0.01</v>
      </c>
      <c r="I31" s="65" t="s">
        <v>181</v>
      </c>
      <c r="J31" s="64"/>
      <c r="K31" s="87" t="s">
        <v>219</v>
      </c>
      <c r="L31" s="87">
        <v>5</v>
      </c>
      <c r="M31" s="65" t="s">
        <v>181</v>
      </c>
      <c r="N31" s="64"/>
      <c r="O31" s="11"/>
      <c r="P31" s="11"/>
      <c r="Q31" s="71"/>
      <c r="R31" s="64"/>
      <c r="S31" s="11"/>
      <c r="T31" s="71"/>
      <c r="U31" s="64"/>
      <c r="V31" s="11" t="s">
        <v>191</v>
      </c>
      <c r="W31" s="11">
        <v>1</v>
      </c>
      <c r="X31" s="65" t="s">
        <v>181</v>
      </c>
      <c r="Y31" s="64"/>
      <c r="Z31" s="11"/>
      <c r="AA31" s="11"/>
      <c r="AB31" s="11"/>
      <c r="AC31" s="11"/>
      <c r="AD31" s="11"/>
      <c r="AE31" s="71"/>
    </row>
    <row r="32" spans="1:31">
      <c r="A32" s="69"/>
      <c r="B32" s="64"/>
      <c r="C32" s="11"/>
      <c r="D32" s="11"/>
      <c r="E32" s="71"/>
      <c r="F32" s="64"/>
      <c r="G32" s="29" t="s">
        <v>186</v>
      </c>
      <c r="H32" s="72">
        <v>0.05</v>
      </c>
      <c r="I32" s="65" t="s">
        <v>181</v>
      </c>
      <c r="J32" s="64"/>
      <c r="K32" s="87" t="s">
        <v>202</v>
      </c>
      <c r="L32" s="87">
        <v>1</v>
      </c>
      <c r="M32" s="65" t="s">
        <v>181</v>
      </c>
      <c r="N32" s="64"/>
      <c r="O32" s="11"/>
      <c r="P32" s="11"/>
      <c r="Q32" s="71"/>
      <c r="R32" s="64"/>
      <c r="S32" s="11"/>
      <c r="T32" s="71"/>
      <c r="U32" s="64"/>
      <c r="V32" s="87" t="s">
        <v>234</v>
      </c>
      <c r="W32" s="72">
        <v>0.02</v>
      </c>
      <c r="X32" s="65" t="s">
        <v>181</v>
      </c>
      <c r="Y32" s="64"/>
      <c r="Z32" s="11"/>
      <c r="AA32" s="11"/>
      <c r="AB32" s="11"/>
      <c r="AC32" s="11"/>
      <c r="AD32" s="11"/>
      <c r="AE32" s="71"/>
    </row>
    <row r="33" spans="1:31">
      <c r="A33" s="70"/>
      <c r="B33" s="66"/>
      <c r="C33" s="52"/>
      <c r="D33" s="52"/>
      <c r="E33" s="50"/>
      <c r="F33" s="66"/>
      <c r="G33" s="52"/>
      <c r="H33" s="52"/>
      <c r="I33" s="50"/>
      <c r="J33" s="66"/>
      <c r="K33" s="83" t="s">
        <v>186</v>
      </c>
      <c r="L33" s="72">
        <v>0.05</v>
      </c>
      <c r="M33" s="68" t="s">
        <v>181</v>
      </c>
      <c r="N33" s="66"/>
      <c r="O33" s="52"/>
      <c r="P33" s="52"/>
      <c r="Q33" s="50"/>
      <c r="R33" s="66"/>
      <c r="S33" s="52"/>
      <c r="T33" s="50"/>
      <c r="U33" s="66"/>
      <c r="V33" s="52"/>
      <c r="W33" s="52"/>
      <c r="X33" s="50"/>
      <c r="Y33" s="66"/>
      <c r="Z33" s="52"/>
      <c r="AA33" s="52"/>
      <c r="AB33" s="52"/>
      <c r="AC33" s="52"/>
      <c r="AD33" s="52"/>
      <c r="AE33" s="50"/>
    </row>
    <row r="34" spans="1:31">
      <c r="L34" s="43"/>
    </row>
  </sheetData>
  <mergeCells count="20">
    <mergeCell ref="K6:M6"/>
    <mergeCell ref="G4:I4"/>
    <mergeCell ref="G5:I5"/>
    <mergeCell ref="O5:Q5"/>
    <mergeCell ref="O7:Q7"/>
    <mergeCell ref="G7:I7"/>
    <mergeCell ref="K7:M7"/>
    <mergeCell ref="V3:X3"/>
    <mergeCell ref="V4:X4"/>
    <mergeCell ref="V6:X6"/>
    <mergeCell ref="V7:X7"/>
    <mergeCell ref="V5:X5"/>
    <mergeCell ref="G3:I3"/>
    <mergeCell ref="O3:Q3"/>
    <mergeCell ref="O4:Q4"/>
    <mergeCell ref="G6:I6"/>
    <mergeCell ref="O6:Q6"/>
    <mergeCell ref="K3:M3"/>
    <mergeCell ref="K4:M4"/>
    <mergeCell ref="K5:M5"/>
  </mergeCells>
  <phoneticPr fontId="1" type="noConversion"/>
  <pageMargins left="0" right="0" top="0" bottom="0" header="0" footer="0"/>
  <pageSetup paperSize="9" scale="9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workbookViewId="0">
      <selection activeCell="V10" sqref="V10:X12"/>
    </sheetView>
  </sheetViews>
  <sheetFormatPr defaultRowHeight="16.5"/>
  <cols>
    <col min="1" max="1" width="4" customWidth="1"/>
    <col min="3" max="3" width="8.625" customWidth="1"/>
    <col min="4" max="4" width="2.75" customWidth="1"/>
    <col min="5" max="5" width="2.625" customWidth="1"/>
    <col min="8" max="9" width="2.625" customWidth="1"/>
    <col min="11" max="11" width="9.625" customWidth="1"/>
    <col min="12" max="12" width="2.625" customWidth="1"/>
    <col min="13" max="13" width="3" customWidth="1"/>
    <col min="15" max="15" width="13" customWidth="1"/>
    <col min="16" max="16" width="2.625" customWidth="1"/>
    <col min="17" max="17" width="2.75" customWidth="1"/>
    <col min="18" max="18" width="4.625" customWidth="1"/>
    <col min="19" max="19" width="2.875" customWidth="1"/>
    <col min="20" max="20" width="2.75" customWidth="1"/>
    <col min="22" max="22" width="9.5" customWidth="1"/>
    <col min="23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31">
      <c r="A1">
        <v>110</v>
      </c>
      <c r="B1" t="s">
        <v>173</v>
      </c>
      <c r="C1" t="str">
        <f>國中!H1</f>
        <v>國民中學</v>
      </c>
      <c r="E1" t="s">
        <v>179</v>
      </c>
      <c r="F1" t="s">
        <v>178</v>
      </c>
      <c r="G1" t="s">
        <v>197</v>
      </c>
      <c r="I1" s="52"/>
    </row>
    <row r="2" spans="1:31">
      <c r="A2" s="42" t="s">
        <v>20</v>
      </c>
      <c r="B2" s="4" t="s">
        <v>2</v>
      </c>
      <c r="C2" s="4" t="s">
        <v>3</v>
      </c>
      <c r="D2" s="49"/>
      <c r="E2" s="48"/>
      <c r="F2" s="4" t="s">
        <v>4</v>
      </c>
      <c r="G2" s="4" t="s">
        <v>5</v>
      </c>
      <c r="H2" s="49"/>
      <c r="I2" s="50"/>
      <c r="J2" s="4" t="s">
        <v>6</v>
      </c>
      <c r="K2" s="4" t="s">
        <v>7</v>
      </c>
      <c r="L2" s="49"/>
      <c r="M2" s="48"/>
      <c r="N2" s="5" t="s">
        <v>8</v>
      </c>
      <c r="O2" s="54" t="s">
        <v>9</v>
      </c>
      <c r="P2" s="55"/>
      <c r="Q2" s="53"/>
      <c r="R2" s="57" t="s">
        <v>10</v>
      </c>
      <c r="S2" s="58"/>
      <c r="T2" s="56"/>
      <c r="U2" s="5" t="s">
        <v>11</v>
      </c>
      <c r="V2" s="54" t="s">
        <v>12</v>
      </c>
      <c r="W2" s="59"/>
      <c r="X2" s="51"/>
    </row>
    <row r="3" spans="1:31" ht="28.5" customHeight="1">
      <c r="A3" s="12" t="str">
        <f>國中!C8</f>
        <v>B1</v>
      </c>
      <c r="B3" s="13" t="str">
        <f>國中!D8</f>
        <v>白米飯</v>
      </c>
      <c r="C3" s="46" t="str">
        <f>國中!E8</f>
        <v>米</v>
      </c>
      <c r="D3" s="47"/>
      <c r="E3" s="32"/>
      <c r="F3" s="16" t="str">
        <f>國中!F8</f>
        <v>花生肉末</v>
      </c>
      <c r="G3" s="122" t="str">
        <f>國中!G8</f>
        <v>絞肉 熟花生 馬鈴薯 大蒜</v>
      </c>
      <c r="H3" s="123"/>
      <c r="I3" s="124"/>
      <c r="J3" s="23" t="str">
        <f>國中!H8</f>
        <v>蔬香冬粉</v>
      </c>
      <c r="K3" s="114" t="str">
        <f>國中!I8</f>
        <v>蛋 冬粉 時蔬 乾木耳 大蒜</v>
      </c>
      <c r="L3" s="114"/>
      <c r="M3" s="114"/>
      <c r="N3" s="17" t="str">
        <f>國中!K8</f>
        <v>針菇豆腐</v>
      </c>
      <c r="O3" s="122" t="str">
        <f>國中!L8</f>
        <v>金針菇 豆腐 乾香菇 大蒜</v>
      </c>
      <c r="P3" s="123"/>
      <c r="Q3" s="124"/>
      <c r="R3" s="57" t="s">
        <v>10</v>
      </c>
      <c r="S3" s="58"/>
      <c r="T3" s="56"/>
      <c r="U3" s="23" t="str">
        <f>國中!N8</f>
        <v>紫菜湯</v>
      </c>
      <c r="V3" s="125" t="str">
        <f>國中!O8</f>
        <v>乾海帶 柴魚片 薑</v>
      </c>
      <c r="W3" s="126"/>
      <c r="X3" s="127"/>
    </row>
    <row r="4" spans="1:31" ht="31.5" customHeight="1">
      <c r="A4" s="12" t="str">
        <f>國中!C9</f>
        <v>B2</v>
      </c>
      <c r="B4" s="13" t="str">
        <f>國中!D9</f>
        <v>糙米飯</v>
      </c>
      <c r="C4" s="46" t="str">
        <f>國中!E9</f>
        <v>米 糙米</v>
      </c>
      <c r="D4" s="47"/>
      <c r="E4" s="32"/>
      <c r="F4" s="16" t="str">
        <f>國中!F9</f>
        <v>香滷雞翅</v>
      </c>
      <c r="G4" s="122" t="str">
        <f>國中!G9</f>
        <v>三節翅</v>
      </c>
      <c r="H4" s="123"/>
      <c r="I4" s="124"/>
      <c r="J4" s="23" t="str">
        <f>國中!H9</f>
        <v>番茄炒蛋</v>
      </c>
      <c r="K4" s="114" t="str">
        <f>國中!I9</f>
        <v>蛋 蕃茄 蕃茄罐頭 洋蔥</v>
      </c>
      <c r="L4" s="114"/>
      <c r="M4" s="114"/>
      <c r="N4" s="17" t="str">
        <f>國中!K9</f>
        <v>筍干凍腐</v>
      </c>
      <c r="O4" s="122" t="str">
        <f>國中!L9</f>
        <v>麻竹筍干 凍豆腐 大蒜</v>
      </c>
      <c r="P4" s="123"/>
      <c r="Q4" s="124"/>
      <c r="R4" s="57" t="s">
        <v>10</v>
      </c>
      <c r="S4" s="58"/>
      <c r="T4" s="56"/>
      <c r="U4" s="23" t="str">
        <f>國中!N9</f>
        <v>時蔬湯</v>
      </c>
      <c r="V4" s="125" t="str">
        <f>國中!O9</f>
        <v>時蔬 豬骨 薑</v>
      </c>
      <c r="W4" s="126"/>
      <c r="X4" s="127"/>
    </row>
    <row r="5" spans="1:31" ht="31.5" customHeight="1">
      <c r="A5" s="12" t="str">
        <f>國中!C10</f>
        <v>B3</v>
      </c>
      <c r="B5" s="13" t="str">
        <f>國中!D10</f>
        <v>拌飯特餐</v>
      </c>
      <c r="C5" s="46" t="str">
        <f>國中!E10</f>
        <v>米 糙米</v>
      </c>
      <c r="D5" s="47"/>
      <c r="E5" s="32"/>
      <c r="F5" s="16" t="str">
        <f>國中!F10</f>
        <v>香炸魚排</v>
      </c>
      <c r="G5" s="122" t="str">
        <f>國中!G10</f>
        <v>魚排</v>
      </c>
      <c r="H5" s="123"/>
      <c r="I5" s="124"/>
      <c r="J5" s="23" t="str">
        <f>國中!H10</f>
        <v>拌飯配料</v>
      </c>
      <c r="K5" s="114" t="str">
        <f>國中!I10</f>
        <v>絞肉 洋蔥 三色豆 油蔥酥 大蒜</v>
      </c>
      <c r="L5" s="114"/>
      <c r="M5" s="114"/>
      <c r="N5" s="17" t="str">
        <f>國中!K10</f>
        <v>芝麻海結</v>
      </c>
      <c r="O5" s="122" t="str">
        <f>國中!L10</f>
        <v>海帶結 芝麻(熟)</v>
      </c>
      <c r="P5" s="123"/>
      <c r="Q5" s="124"/>
      <c r="R5" s="57" t="s">
        <v>10</v>
      </c>
      <c r="S5" s="58"/>
      <c r="T5" s="56"/>
      <c r="U5" s="23" t="str">
        <f>國中!N10</f>
        <v>時瓜湯</v>
      </c>
      <c r="V5" s="125" t="str">
        <f>國中!O10</f>
        <v>時瓜 豬骨 紅蘿蔔 薑</v>
      </c>
      <c r="W5" s="126"/>
      <c r="X5" s="127"/>
    </row>
    <row r="6" spans="1:31" ht="36" customHeight="1">
      <c r="A6" s="12" t="str">
        <f>國中!C11</f>
        <v>B4</v>
      </c>
      <c r="B6" s="13" t="str">
        <f>國中!D11</f>
        <v>糙米飯</v>
      </c>
      <c r="C6" s="46" t="str">
        <f>國中!E11</f>
        <v>米 糙米</v>
      </c>
      <c r="D6" s="47"/>
      <c r="E6" s="32"/>
      <c r="F6" s="16" t="str">
        <f>國中!F11</f>
        <v>打拋豬</v>
      </c>
      <c r="G6" s="122" t="str">
        <f>國中!G11</f>
        <v>絞肉 乾海帶 九層塔 大蒜</v>
      </c>
      <c r="H6" s="123"/>
      <c r="I6" s="124"/>
      <c r="J6" s="23" t="str">
        <f>國中!H11</f>
        <v>奶香玉米</v>
      </c>
      <c r="K6" s="114" t="str">
        <f>國中!I11</f>
        <v>甜玉米 大蒜 奶油(固態)</v>
      </c>
      <c r="L6" s="114"/>
      <c r="M6" s="114"/>
      <c r="N6" s="17" t="str">
        <f>國中!K11</f>
        <v>咖哩花椰</v>
      </c>
      <c r="O6" s="122" t="str">
        <f>國中!L11</f>
        <v>冷凍花椰菜 馬鈴薯 咖哩粉</v>
      </c>
      <c r="P6" s="123"/>
      <c r="Q6" s="124"/>
      <c r="R6" s="57" t="s">
        <v>10</v>
      </c>
      <c r="S6" s="58"/>
      <c r="T6" s="56"/>
      <c r="U6" s="86" t="str">
        <f>國中!N11</f>
        <v>冬瓜西米露</v>
      </c>
      <c r="V6" s="125" t="str">
        <f>國中!O11</f>
        <v>冬瓜糖 西谷米 二砂糖</v>
      </c>
      <c r="W6" s="126"/>
      <c r="X6" s="127"/>
    </row>
    <row r="7" spans="1:31" ht="36" customHeight="1">
      <c r="A7" s="12" t="str">
        <f>國中!C12</f>
        <v>B5</v>
      </c>
      <c r="B7" s="13" t="str">
        <f>國中!D12</f>
        <v>燕麥飯</v>
      </c>
      <c r="C7" s="46" t="str">
        <f>國中!E12</f>
        <v>米 燕麥</v>
      </c>
      <c r="D7" s="47"/>
      <c r="E7" s="32"/>
      <c r="F7" s="16" t="str">
        <f>國中!F12</f>
        <v>沙茶燒雞</v>
      </c>
      <c r="G7" s="122" t="str">
        <f>國中!G12</f>
        <v>肉雞 白蘿蔔 大蒜 沙茶粉</v>
      </c>
      <c r="H7" s="123"/>
      <c r="I7" s="124"/>
      <c r="J7" s="23" t="str">
        <f>國中!H12</f>
        <v>肉絲時蔬</v>
      </c>
      <c r="K7" s="114" t="str">
        <f>國中!I12</f>
        <v>豬後腿肉 時蔬 乾香菇 紅蘿蔔 大蒜</v>
      </c>
      <c r="L7" s="114"/>
      <c r="M7" s="114"/>
      <c r="N7" s="17" t="str">
        <f>國中!K12</f>
        <v>芹香豆干</v>
      </c>
      <c r="O7" s="122" t="str">
        <f>國中!L12</f>
        <v>豆干 芹菜 大蒜</v>
      </c>
      <c r="P7" s="123"/>
      <c r="Q7" s="124"/>
      <c r="R7" s="57" t="s">
        <v>10</v>
      </c>
      <c r="S7" s="58"/>
      <c r="T7" s="56"/>
      <c r="U7" s="23" t="str">
        <f>國中!N12</f>
        <v>味噌湯</v>
      </c>
      <c r="V7" s="125" t="str">
        <f>國中!O12</f>
        <v>乾海帶 味噌 薑</v>
      </c>
      <c r="W7" s="126"/>
      <c r="X7" s="127"/>
    </row>
    <row r="8" spans="1:31">
      <c r="A8" s="43"/>
      <c r="B8" s="44" t="s">
        <v>177</v>
      </c>
      <c r="C8" s="61" t="s">
        <v>180</v>
      </c>
      <c r="D8" s="45"/>
      <c r="E8" s="45"/>
      <c r="H8" s="43"/>
      <c r="I8" s="43"/>
    </row>
    <row r="9" spans="1:31" ht="24.75">
      <c r="A9" s="42" t="s">
        <v>20</v>
      </c>
      <c r="B9" s="49" t="s">
        <v>2</v>
      </c>
      <c r="C9" s="59"/>
      <c r="D9" s="59"/>
      <c r="E9" s="51"/>
      <c r="F9" s="49" t="s">
        <v>4</v>
      </c>
      <c r="G9" s="59"/>
      <c r="H9" s="59"/>
      <c r="I9" s="51"/>
      <c r="J9" s="49" t="s">
        <v>6</v>
      </c>
      <c r="K9" s="59"/>
      <c r="L9" s="59"/>
      <c r="M9" s="51"/>
      <c r="N9" s="54" t="s">
        <v>8</v>
      </c>
      <c r="O9" s="59"/>
      <c r="P9" s="59"/>
      <c r="Q9" s="51"/>
      <c r="R9" s="57" t="s">
        <v>10</v>
      </c>
      <c r="S9" s="59"/>
      <c r="T9" s="51"/>
      <c r="U9" s="54" t="s">
        <v>11</v>
      </c>
      <c r="V9" s="59"/>
      <c r="W9" s="59"/>
      <c r="X9" s="51"/>
      <c r="Y9" s="91" t="s">
        <v>13</v>
      </c>
      <c r="Z9" s="92" t="s">
        <v>194</v>
      </c>
      <c r="AA9" s="93" t="s">
        <v>15</v>
      </c>
      <c r="AB9" s="92" t="s">
        <v>18</v>
      </c>
      <c r="AC9" s="93" t="s">
        <v>19</v>
      </c>
      <c r="AD9" s="94" t="s">
        <v>192</v>
      </c>
      <c r="AE9" s="95" t="s">
        <v>193</v>
      </c>
    </row>
    <row r="10" spans="1:31">
      <c r="A10" s="88" t="str">
        <f>A3</f>
        <v>B1</v>
      </c>
      <c r="B10" s="80" t="str">
        <f>B3</f>
        <v>白米飯</v>
      </c>
      <c r="C10" s="79" t="str">
        <f>C3</f>
        <v>米</v>
      </c>
      <c r="D10" s="77">
        <v>10</v>
      </c>
      <c r="E10" s="63" t="s">
        <v>181</v>
      </c>
      <c r="F10" s="82" t="str">
        <f>F3</f>
        <v>花生肉末</v>
      </c>
      <c r="G10" s="81" t="s">
        <v>239</v>
      </c>
      <c r="H10" s="43">
        <v>6</v>
      </c>
      <c r="I10" s="63" t="s">
        <v>181</v>
      </c>
      <c r="J10" s="84" t="str">
        <f>J3</f>
        <v>蔬香冬粉</v>
      </c>
      <c r="K10" s="43" t="s">
        <v>296</v>
      </c>
      <c r="L10" s="43">
        <v>1</v>
      </c>
      <c r="M10" s="63" t="s">
        <v>181</v>
      </c>
      <c r="N10" s="85" t="str">
        <f>N3</f>
        <v>針菇豆腐</v>
      </c>
      <c r="O10" s="43" t="s">
        <v>300</v>
      </c>
      <c r="P10" s="43">
        <v>5</v>
      </c>
      <c r="Q10" s="63" t="s">
        <v>181</v>
      </c>
      <c r="R10" s="75" t="s">
        <v>10</v>
      </c>
      <c r="S10" s="43">
        <v>7</v>
      </c>
      <c r="T10" s="63" t="s">
        <v>181</v>
      </c>
      <c r="U10" s="84" t="str">
        <f>U3</f>
        <v>紫菜湯</v>
      </c>
      <c r="V10" s="43" t="s">
        <v>245</v>
      </c>
      <c r="W10" s="73">
        <v>0.1</v>
      </c>
      <c r="X10" s="111" t="s">
        <v>181</v>
      </c>
      <c r="Y10" s="112">
        <v>6</v>
      </c>
      <c r="Z10" s="112">
        <v>1.4</v>
      </c>
      <c r="AA10" s="112">
        <v>2.8</v>
      </c>
      <c r="AB10" s="112">
        <v>2.6</v>
      </c>
      <c r="AC10" s="112">
        <v>726</v>
      </c>
      <c r="AD10" s="112">
        <v>190</v>
      </c>
      <c r="AE10" s="112">
        <v>100</v>
      </c>
    </row>
    <row r="11" spans="1:31">
      <c r="A11" s="71"/>
      <c r="B11" s="64"/>
      <c r="C11" s="11"/>
      <c r="D11" s="11"/>
      <c r="E11" s="71"/>
      <c r="F11" s="64"/>
      <c r="G11" s="11" t="s">
        <v>240</v>
      </c>
      <c r="H11" s="74">
        <v>0.6</v>
      </c>
      <c r="I11" s="65" t="s">
        <v>181</v>
      </c>
      <c r="J11" s="64"/>
      <c r="K11" s="11" t="s">
        <v>297</v>
      </c>
      <c r="L11" s="11">
        <v>4</v>
      </c>
      <c r="M11" s="65" t="s">
        <v>181</v>
      </c>
      <c r="N11" s="64"/>
      <c r="O11" s="11" t="s">
        <v>188</v>
      </c>
      <c r="P11" s="11">
        <v>1</v>
      </c>
      <c r="Q11" s="65" t="s">
        <v>181</v>
      </c>
      <c r="R11" s="76" t="s">
        <v>186</v>
      </c>
      <c r="S11" s="72">
        <v>0.05</v>
      </c>
      <c r="T11" s="65" t="s">
        <v>181</v>
      </c>
      <c r="U11" s="64"/>
      <c r="V11" s="87" t="s">
        <v>292</v>
      </c>
      <c r="W11" s="11"/>
      <c r="X11" s="71"/>
      <c r="Y11" s="64"/>
      <c r="Z11" s="11"/>
      <c r="AA11" s="11"/>
      <c r="AB11" s="11"/>
      <c r="AC11" s="11"/>
      <c r="AD11" s="11"/>
      <c r="AE11" s="71"/>
    </row>
    <row r="12" spans="1:31">
      <c r="B12" s="64"/>
      <c r="C12" s="11"/>
      <c r="D12" s="11"/>
      <c r="E12" s="71"/>
      <c r="F12" s="64"/>
      <c r="G12" s="11" t="s">
        <v>241</v>
      </c>
      <c r="H12" s="11">
        <v>3</v>
      </c>
      <c r="I12" s="65" t="s">
        <v>181</v>
      </c>
      <c r="J12" s="64"/>
      <c r="K12" s="11" t="s">
        <v>298</v>
      </c>
      <c r="L12" s="11">
        <v>1</v>
      </c>
      <c r="M12" s="65" t="s">
        <v>181</v>
      </c>
      <c r="N12" s="64"/>
      <c r="O12" t="s">
        <v>301</v>
      </c>
      <c r="P12">
        <v>1</v>
      </c>
      <c r="Q12" s="65" t="s">
        <v>181</v>
      </c>
      <c r="R12" s="64"/>
      <c r="S12" s="11"/>
      <c r="T12" s="71"/>
      <c r="U12" s="64"/>
      <c r="V12" s="87" t="s">
        <v>270</v>
      </c>
      <c r="W12" s="11"/>
      <c r="X12" s="71"/>
      <c r="Y12" s="64"/>
      <c r="Z12" s="11"/>
      <c r="AA12" s="11"/>
      <c r="AB12" s="11"/>
      <c r="AC12" s="11"/>
      <c r="AD12" s="11"/>
      <c r="AE12" s="71"/>
    </row>
    <row r="13" spans="1:31">
      <c r="B13" s="64"/>
      <c r="C13" s="11"/>
      <c r="D13" s="11"/>
      <c r="E13" s="71"/>
      <c r="F13" s="64"/>
      <c r="G13" s="29" t="s">
        <v>186</v>
      </c>
      <c r="H13" s="72">
        <v>0.05</v>
      </c>
      <c r="I13" s="65" t="s">
        <v>181</v>
      </c>
      <c r="J13" s="64"/>
      <c r="K13" s="29" t="s">
        <v>299</v>
      </c>
      <c r="L13" s="72">
        <v>0.01</v>
      </c>
      <c r="M13" s="65" t="s">
        <v>181</v>
      </c>
      <c r="N13" s="64"/>
      <c r="O13" s="29" t="s">
        <v>186</v>
      </c>
      <c r="P13" s="72">
        <v>0.05</v>
      </c>
      <c r="Q13" s="65" t="s">
        <v>181</v>
      </c>
      <c r="R13" s="64"/>
      <c r="S13" s="11"/>
      <c r="T13" s="71"/>
      <c r="U13" s="64"/>
      <c r="V13" s="11"/>
      <c r="W13" s="11"/>
      <c r="X13" s="65"/>
      <c r="Y13" s="64"/>
      <c r="Z13" s="11"/>
      <c r="AA13" s="11"/>
      <c r="AB13" s="11"/>
      <c r="AC13" s="11"/>
      <c r="AD13" s="11"/>
      <c r="AE13" s="71"/>
    </row>
    <row r="14" spans="1:31">
      <c r="A14" s="50"/>
      <c r="B14" s="66"/>
      <c r="C14" s="52"/>
      <c r="D14" s="52"/>
      <c r="E14" s="50"/>
      <c r="F14" s="66"/>
      <c r="G14" s="52"/>
      <c r="H14" s="52"/>
      <c r="I14" s="50"/>
      <c r="J14" s="66"/>
      <c r="K14" s="29" t="s">
        <v>186</v>
      </c>
      <c r="L14" s="72">
        <v>0.05</v>
      </c>
      <c r="M14" s="65" t="s">
        <v>181</v>
      </c>
      <c r="N14" s="66"/>
      <c r="O14" s="52"/>
      <c r="P14" s="52"/>
      <c r="Q14" s="50"/>
      <c r="R14" s="66"/>
      <c r="S14" s="52"/>
      <c r="T14" s="50"/>
      <c r="U14" s="66"/>
      <c r="V14" s="52"/>
      <c r="W14" s="52"/>
      <c r="X14" s="50"/>
      <c r="Y14" s="64"/>
      <c r="Z14" s="11"/>
      <c r="AA14" s="11"/>
      <c r="AB14" s="11"/>
      <c r="AC14" s="11"/>
      <c r="AD14" s="11"/>
      <c r="AE14" s="71"/>
    </row>
    <row r="15" spans="1:31">
      <c r="A15" s="78" t="str">
        <f>A4</f>
        <v>B2</v>
      </c>
      <c r="B15" s="62" t="str">
        <f>B4</f>
        <v>糙米飯</v>
      </c>
      <c r="C15" s="43" t="s">
        <v>195</v>
      </c>
      <c r="D15" s="43">
        <v>7</v>
      </c>
      <c r="E15" s="63" t="s">
        <v>181</v>
      </c>
      <c r="F15" s="62" t="str">
        <f>F4</f>
        <v>香滷雞翅</v>
      </c>
      <c r="G15" s="43" t="s">
        <v>242</v>
      </c>
      <c r="H15" s="43">
        <v>6</v>
      </c>
      <c r="I15" s="63" t="s">
        <v>181</v>
      </c>
      <c r="J15" s="62" t="str">
        <f>J4</f>
        <v>番茄炒蛋</v>
      </c>
      <c r="K15" s="43" t="s">
        <v>249</v>
      </c>
      <c r="L15" s="43">
        <v>3</v>
      </c>
      <c r="M15" s="63" t="s">
        <v>181</v>
      </c>
      <c r="N15" s="62" t="str">
        <f>N4</f>
        <v>筍干凍腐</v>
      </c>
      <c r="O15" s="43" t="s">
        <v>255</v>
      </c>
      <c r="P15" s="43">
        <v>3</v>
      </c>
      <c r="Q15" s="63" t="s">
        <v>181</v>
      </c>
      <c r="R15" s="75" t="s">
        <v>10</v>
      </c>
      <c r="S15" s="43">
        <v>7</v>
      </c>
      <c r="T15" s="63" t="s">
        <v>181</v>
      </c>
      <c r="U15" s="62" t="str">
        <f>U4</f>
        <v>時蔬湯</v>
      </c>
      <c r="V15" s="43" t="s">
        <v>264</v>
      </c>
      <c r="W15" s="43">
        <v>3</v>
      </c>
      <c r="X15" s="111" t="s">
        <v>181</v>
      </c>
      <c r="Y15" s="112">
        <v>5</v>
      </c>
      <c r="Z15" s="112">
        <v>1.6</v>
      </c>
      <c r="AA15" s="112">
        <v>3.3</v>
      </c>
      <c r="AB15" s="112">
        <v>2.5</v>
      </c>
      <c r="AC15" s="112">
        <v>684</v>
      </c>
      <c r="AD15" s="112">
        <v>245</v>
      </c>
      <c r="AE15" s="112">
        <v>326</v>
      </c>
    </row>
    <row r="16" spans="1:31">
      <c r="A16" s="69"/>
      <c r="B16" s="64"/>
      <c r="C16" s="11" t="s">
        <v>196</v>
      </c>
      <c r="D16" s="11">
        <v>3</v>
      </c>
      <c r="E16" s="65" t="s">
        <v>181</v>
      </c>
      <c r="F16" s="64"/>
      <c r="G16" s="11"/>
      <c r="H16" s="11"/>
      <c r="J16" s="64"/>
      <c r="K16" s="87" t="s">
        <v>250</v>
      </c>
      <c r="L16" s="87">
        <v>1</v>
      </c>
      <c r="M16" s="65" t="s">
        <v>181</v>
      </c>
      <c r="N16" s="64"/>
      <c r="O16" s="87" t="s">
        <v>256</v>
      </c>
      <c r="P16" s="87">
        <v>3</v>
      </c>
      <c r="Q16" s="65" t="s">
        <v>181</v>
      </c>
      <c r="R16" s="29" t="s">
        <v>186</v>
      </c>
      <c r="S16" s="72">
        <v>0.05</v>
      </c>
      <c r="T16" s="65" t="s">
        <v>181</v>
      </c>
      <c r="U16" s="64"/>
      <c r="V16" s="87" t="s">
        <v>265</v>
      </c>
      <c r="W16" s="11">
        <v>1</v>
      </c>
      <c r="X16" s="65" t="s">
        <v>181</v>
      </c>
      <c r="Y16" s="64"/>
      <c r="Z16" s="11"/>
      <c r="AA16" s="11"/>
      <c r="AB16" s="11"/>
      <c r="AC16" s="11"/>
      <c r="AD16" s="11"/>
      <c r="AE16" s="71"/>
    </row>
    <row r="17" spans="1:31">
      <c r="A17" s="69"/>
      <c r="B17" s="64"/>
      <c r="C17" s="11"/>
      <c r="D17" s="11"/>
      <c r="E17" s="71"/>
      <c r="F17" s="64"/>
      <c r="G17" s="11"/>
      <c r="H17" s="11"/>
      <c r="I17" s="71"/>
      <c r="J17" s="64"/>
      <c r="K17" s="87" t="s">
        <v>251</v>
      </c>
      <c r="L17" s="87">
        <v>3</v>
      </c>
      <c r="M17" s="65" t="s">
        <v>181</v>
      </c>
      <c r="N17" s="64"/>
      <c r="O17" s="11"/>
      <c r="P17" s="11"/>
      <c r="Q17" s="71"/>
      <c r="R17" s="64"/>
      <c r="S17" s="11"/>
      <c r="T17" s="71"/>
      <c r="U17" s="64"/>
      <c r="V17" s="87" t="s">
        <v>269</v>
      </c>
      <c r="W17" s="11">
        <v>1</v>
      </c>
      <c r="X17" s="65" t="s">
        <v>181</v>
      </c>
      <c r="Y17" s="64"/>
      <c r="Z17" s="11"/>
      <c r="AA17" s="11"/>
      <c r="AB17" s="11"/>
      <c r="AC17" s="11"/>
      <c r="AD17" s="11"/>
      <c r="AE17" s="71"/>
    </row>
    <row r="18" spans="1:31">
      <c r="A18" s="69"/>
      <c r="B18" s="64"/>
      <c r="C18" s="11"/>
      <c r="D18" s="11"/>
      <c r="E18" s="71"/>
      <c r="F18" s="64"/>
      <c r="G18" s="11"/>
      <c r="H18" s="11"/>
      <c r="I18" s="71"/>
      <c r="J18" s="64"/>
      <c r="K18" s="87" t="s">
        <v>252</v>
      </c>
      <c r="L18" s="87">
        <v>2</v>
      </c>
      <c r="M18" s="65" t="s">
        <v>181</v>
      </c>
      <c r="N18" s="64"/>
      <c r="O18" s="11"/>
      <c r="P18" s="11"/>
      <c r="Q18" s="71"/>
      <c r="R18" s="64"/>
      <c r="S18" s="11"/>
      <c r="T18" s="71"/>
      <c r="U18" s="64"/>
      <c r="V18" s="87" t="s">
        <v>270</v>
      </c>
      <c r="W18" s="11"/>
      <c r="X18" s="71"/>
      <c r="Y18" s="64"/>
      <c r="Z18" s="11"/>
      <c r="AA18" s="11"/>
      <c r="AB18" s="11"/>
      <c r="AC18" s="11"/>
      <c r="AD18" s="11"/>
      <c r="AE18" s="71"/>
    </row>
    <row r="19" spans="1:31">
      <c r="A19" s="69"/>
      <c r="B19" s="64"/>
      <c r="C19" s="11"/>
      <c r="D19" s="11"/>
      <c r="E19" s="71"/>
      <c r="F19" s="64"/>
      <c r="G19" s="11"/>
      <c r="H19" s="11"/>
      <c r="I19" s="71"/>
      <c r="J19" s="64"/>
      <c r="K19" s="11"/>
      <c r="L19" s="11"/>
      <c r="M19" s="71"/>
      <c r="N19" s="64"/>
      <c r="O19" s="11"/>
      <c r="P19" s="11"/>
      <c r="Q19" s="71"/>
      <c r="R19" s="64"/>
      <c r="S19" s="11"/>
      <c r="T19" s="71"/>
      <c r="U19" s="64"/>
      <c r="V19" s="11"/>
      <c r="W19" s="11"/>
      <c r="X19" s="71"/>
      <c r="Y19" s="64"/>
      <c r="Z19" s="11"/>
      <c r="AA19" s="11"/>
      <c r="AB19" s="11"/>
      <c r="AC19" s="11"/>
      <c r="AD19" s="11"/>
      <c r="AE19" s="71"/>
    </row>
    <row r="20" spans="1:31">
      <c r="A20" s="70"/>
      <c r="B20" s="66"/>
      <c r="C20" s="52"/>
      <c r="D20" s="52"/>
      <c r="E20" s="50"/>
      <c r="F20" s="66"/>
      <c r="G20" s="52"/>
      <c r="H20" s="52"/>
      <c r="I20" s="50"/>
      <c r="J20" s="66"/>
      <c r="K20" s="52"/>
      <c r="L20" s="52"/>
      <c r="M20" s="50"/>
      <c r="N20" s="66"/>
      <c r="O20" s="52"/>
      <c r="P20" s="52"/>
      <c r="Q20" s="50"/>
      <c r="R20" s="66"/>
      <c r="S20" s="52"/>
      <c r="T20" s="50"/>
      <c r="U20" s="66"/>
      <c r="V20" s="52"/>
      <c r="W20" s="52"/>
      <c r="X20" s="50"/>
      <c r="Y20" s="64"/>
      <c r="Z20" s="11"/>
      <c r="AA20" s="11"/>
      <c r="AB20" s="11"/>
      <c r="AC20" s="11"/>
      <c r="AD20" s="11"/>
      <c r="AE20" s="71"/>
    </row>
    <row r="21" spans="1:31">
      <c r="A21" s="78" t="str">
        <f>A5</f>
        <v>B3</v>
      </c>
      <c r="B21" s="62" t="str">
        <f>B5</f>
        <v>拌飯特餐</v>
      </c>
      <c r="C21" s="43" t="s">
        <v>44</v>
      </c>
      <c r="D21" s="43">
        <v>8</v>
      </c>
      <c r="E21" s="63" t="s">
        <v>181</v>
      </c>
      <c r="F21" s="62" t="str">
        <f>F5</f>
        <v>香炸魚排</v>
      </c>
      <c r="G21" s="43" t="s">
        <v>243</v>
      </c>
      <c r="H21" s="43">
        <v>6</v>
      </c>
      <c r="I21" s="65" t="s">
        <v>181</v>
      </c>
      <c r="J21" s="62" t="str">
        <f>J5</f>
        <v>拌飯配料</v>
      </c>
      <c r="K21" s="43" t="s">
        <v>244</v>
      </c>
      <c r="L21" s="73">
        <v>1.5</v>
      </c>
      <c r="M21" s="65" t="s">
        <v>181</v>
      </c>
      <c r="N21" s="62" t="str">
        <f>N5</f>
        <v>芝麻海結</v>
      </c>
      <c r="O21" s="43" t="s">
        <v>257</v>
      </c>
      <c r="P21" s="43">
        <v>5</v>
      </c>
      <c r="Q21" s="65" t="s">
        <v>181</v>
      </c>
      <c r="R21" s="75" t="s">
        <v>10</v>
      </c>
      <c r="S21" s="43">
        <v>7</v>
      </c>
      <c r="T21" s="63" t="s">
        <v>181</v>
      </c>
      <c r="U21" s="62" t="str">
        <f>U5</f>
        <v>時瓜湯</v>
      </c>
      <c r="V21" s="43" t="s">
        <v>271</v>
      </c>
      <c r="W21" s="43">
        <v>4</v>
      </c>
      <c r="X21" s="111" t="s">
        <v>181</v>
      </c>
      <c r="Y21" s="112">
        <v>5.5</v>
      </c>
      <c r="Z21" s="112">
        <v>1.7</v>
      </c>
      <c r="AA21" s="112">
        <v>2.1</v>
      </c>
      <c r="AB21" s="112">
        <v>3</v>
      </c>
      <c r="AC21" s="112">
        <v>678</v>
      </c>
      <c r="AD21" s="112">
        <v>152</v>
      </c>
      <c r="AE21" s="112">
        <v>186</v>
      </c>
    </row>
    <row r="22" spans="1:31">
      <c r="A22" s="69"/>
      <c r="B22" s="64"/>
      <c r="C22" s="11" t="s">
        <v>196</v>
      </c>
      <c r="D22" s="11">
        <v>3</v>
      </c>
      <c r="E22" s="65" t="s">
        <v>181</v>
      </c>
      <c r="F22" s="64"/>
      <c r="G22" s="11"/>
      <c r="H22" s="11"/>
      <c r="J22" s="64"/>
      <c r="K22" s="87" t="s">
        <v>251</v>
      </c>
      <c r="L22" s="74">
        <v>1.5</v>
      </c>
      <c r="M22" s="65" t="s">
        <v>181</v>
      </c>
      <c r="N22" s="64"/>
      <c r="O22" s="11" t="s">
        <v>258</v>
      </c>
      <c r="P22" s="11"/>
      <c r="Q22" s="71"/>
      <c r="R22" s="29" t="s">
        <v>186</v>
      </c>
      <c r="S22" s="72">
        <v>0.05</v>
      </c>
      <c r="T22" s="65" t="s">
        <v>181</v>
      </c>
      <c r="U22" s="64"/>
      <c r="V22" s="87" t="s">
        <v>265</v>
      </c>
      <c r="W22" s="11">
        <v>1</v>
      </c>
      <c r="X22" s="65" t="s">
        <v>181</v>
      </c>
      <c r="Y22" s="64"/>
      <c r="Z22" s="11"/>
      <c r="AA22" s="11"/>
      <c r="AB22" s="11"/>
      <c r="AC22" s="11"/>
      <c r="AD22" s="11"/>
      <c r="AE22" s="71"/>
    </row>
    <row r="23" spans="1:31">
      <c r="A23" s="69"/>
      <c r="B23" s="64"/>
      <c r="C23" s="11"/>
      <c r="D23" s="11"/>
      <c r="E23" s="71"/>
      <c r="F23" s="64"/>
      <c r="G23" s="11"/>
      <c r="H23" s="11"/>
      <c r="J23" s="64"/>
      <c r="K23" s="87" t="s">
        <v>253</v>
      </c>
      <c r="L23" s="74">
        <v>1.5</v>
      </c>
      <c r="M23" s="65" t="s">
        <v>181</v>
      </c>
      <c r="N23" s="64"/>
      <c r="O23" s="11"/>
      <c r="P23" s="11"/>
      <c r="Q23" s="71"/>
      <c r="R23" s="29"/>
      <c r="S23" s="72"/>
      <c r="T23" s="65"/>
      <c r="U23" s="64"/>
      <c r="V23" s="87" t="s">
        <v>269</v>
      </c>
      <c r="W23" s="11">
        <v>1</v>
      </c>
      <c r="X23" s="65" t="s">
        <v>181</v>
      </c>
      <c r="Y23" s="64"/>
      <c r="Z23" s="11"/>
      <c r="AA23" s="11"/>
      <c r="AB23" s="11"/>
      <c r="AC23" s="11"/>
      <c r="AD23" s="11"/>
      <c r="AE23" s="71"/>
    </row>
    <row r="24" spans="1:31">
      <c r="A24" s="69"/>
      <c r="B24" s="64"/>
      <c r="C24" s="11"/>
      <c r="D24" s="11"/>
      <c r="E24" s="71"/>
      <c r="F24" s="64"/>
      <c r="G24" s="11"/>
      <c r="H24" s="11"/>
      <c r="I24" s="71"/>
      <c r="J24" s="64"/>
      <c r="K24" s="29" t="s">
        <v>186</v>
      </c>
      <c r="L24" s="72">
        <v>0.05</v>
      </c>
      <c r="M24" s="65" t="s">
        <v>181</v>
      </c>
      <c r="N24" s="64"/>
      <c r="O24" s="11"/>
      <c r="P24" s="11"/>
      <c r="Q24" s="71"/>
      <c r="R24" s="64"/>
      <c r="S24" s="11"/>
      <c r="T24" s="71"/>
      <c r="U24" s="64"/>
      <c r="V24" s="87" t="s">
        <v>270</v>
      </c>
      <c r="W24" s="11"/>
      <c r="X24" s="71"/>
      <c r="Y24" s="64"/>
      <c r="Z24" s="11"/>
      <c r="AA24" s="11"/>
      <c r="AB24" s="11"/>
      <c r="AC24" s="11"/>
      <c r="AD24" s="11"/>
      <c r="AE24" s="71"/>
    </row>
    <row r="25" spans="1:31">
      <c r="A25" s="70"/>
      <c r="B25" s="66"/>
      <c r="C25" s="52"/>
      <c r="D25" s="52"/>
      <c r="E25" s="50"/>
      <c r="F25" s="66"/>
      <c r="G25" s="52"/>
      <c r="H25" s="52"/>
      <c r="I25" s="50"/>
      <c r="J25" s="66"/>
      <c r="K25" s="52" t="s">
        <v>254</v>
      </c>
      <c r="L25" s="52"/>
      <c r="M25" s="50"/>
      <c r="N25" s="66"/>
      <c r="O25" s="52"/>
      <c r="P25" s="52"/>
      <c r="Q25" s="50"/>
      <c r="R25" s="66"/>
      <c r="S25" s="52"/>
      <c r="T25" s="50"/>
      <c r="U25" s="66"/>
      <c r="V25" s="52"/>
      <c r="W25" s="52"/>
      <c r="X25" s="50"/>
      <c r="Y25" s="64"/>
      <c r="Z25" s="11"/>
      <c r="AA25" s="11"/>
      <c r="AB25" s="11"/>
      <c r="AC25" s="11"/>
      <c r="AD25" s="11"/>
      <c r="AE25" s="71"/>
    </row>
    <row r="26" spans="1:31">
      <c r="A26" s="78" t="str">
        <f>A6</f>
        <v>B4</v>
      </c>
      <c r="B26" s="62" t="str">
        <f>B6</f>
        <v>糙米飯</v>
      </c>
      <c r="C26" s="43" t="s">
        <v>44</v>
      </c>
      <c r="D26" s="43">
        <v>7</v>
      </c>
      <c r="E26" s="63" t="s">
        <v>181</v>
      </c>
      <c r="F26" s="62" t="str">
        <f>F6</f>
        <v>打拋豬</v>
      </c>
      <c r="G26" s="43" t="s">
        <v>244</v>
      </c>
      <c r="H26" s="43">
        <v>6</v>
      </c>
      <c r="I26" s="65" t="s">
        <v>181</v>
      </c>
      <c r="J26" s="62" t="str">
        <f>J6</f>
        <v>奶香玉米</v>
      </c>
      <c r="K26" s="43" t="s">
        <v>261</v>
      </c>
      <c r="L26" s="43">
        <v>8</v>
      </c>
      <c r="M26" s="65" t="s">
        <v>181</v>
      </c>
      <c r="N26" s="62" t="str">
        <f>N6</f>
        <v>咖哩花椰</v>
      </c>
      <c r="O26" s="43" t="s">
        <v>259</v>
      </c>
      <c r="P26" s="43">
        <v>3</v>
      </c>
      <c r="Q26" s="65" t="s">
        <v>181</v>
      </c>
      <c r="R26" s="75" t="s">
        <v>10</v>
      </c>
      <c r="S26" s="43">
        <v>7</v>
      </c>
      <c r="T26" s="63" t="s">
        <v>181</v>
      </c>
      <c r="U26" s="62" t="str">
        <f>U6</f>
        <v>冬瓜西米露</v>
      </c>
      <c r="V26" s="43"/>
      <c r="W26" s="43"/>
      <c r="X26" s="43"/>
      <c r="Y26" s="112">
        <v>6.5</v>
      </c>
      <c r="Z26" s="112">
        <v>2</v>
      </c>
      <c r="AA26" s="112">
        <v>2.4</v>
      </c>
      <c r="AB26" s="112">
        <v>2.9</v>
      </c>
      <c r="AC26" s="112">
        <v>768</v>
      </c>
      <c r="AD26" s="112">
        <v>159</v>
      </c>
      <c r="AE26" s="112">
        <v>145</v>
      </c>
    </row>
    <row r="27" spans="1:31">
      <c r="A27" s="69"/>
      <c r="B27" s="64"/>
      <c r="C27" s="11" t="s">
        <v>196</v>
      </c>
      <c r="D27" s="11">
        <v>3</v>
      </c>
      <c r="E27" s="65" t="s">
        <v>181</v>
      </c>
      <c r="F27" s="64"/>
      <c r="G27" s="11" t="s">
        <v>245</v>
      </c>
      <c r="H27" s="11">
        <v>1</v>
      </c>
      <c r="I27" s="65" t="s">
        <v>181</v>
      </c>
      <c r="J27" s="64"/>
      <c r="K27" s="29" t="s">
        <v>186</v>
      </c>
      <c r="L27" s="72">
        <v>0.05</v>
      </c>
      <c r="M27" s="65" t="s">
        <v>181</v>
      </c>
      <c r="N27" s="64"/>
      <c r="O27" s="11" t="s">
        <v>241</v>
      </c>
      <c r="P27" s="11">
        <v>3</v>
      </c>
      <c r="Q27" s="65" t="s">
        <v>181</v>
      </c>
      <c r="R27" s="29" t="s">
        <v>186</v>
      </c>
      <c r="S27" s="72">
        <v>0.05</v>
      </c>
      <c r="T27" s="65" t="s">
        <v>181</v>
      </c>
      <c r="U27" s="64"/>
      <c r="V27" s="87" t="s">
        <v>272</v>
      </c>
      <c r="W27" s="11">
        <v>1</v>
      </c>
      <c r="X27" s="65" t="s">
        <v>181</v>
      </c>
      <c r="Y27" s="64"/>
      <c r="Z27" s="11"/>
      <c r="AA27" s="11"/>
      <c r="AB27" s="11"/>
      <c r="AC27" s="11"/>
      <c r="AD27" s="11"/>
      <c r="AE27" s="71"/>
    </row>
    <row r="28" spans="1:31">
      <c r="A28" s="69"/>
      <c r="B28" s="64"/>
      <c r="C28" s="11"/>
      <c r="D28" s="11"/>
      <c r="E28" s="71"/>
      <c r="F28" s="64"/>
      <c r="G28" s="11" t="s">
        <v>246</v>
      </c>
      <c r="H28" s="72">
        <v>0.01</v>
      </c>
      <c r="I28" s="65" t="s">
        <v>181</v>
      </c>
      <c r="J28" s="64"/>
      <c r="K28" s="87" t="s">
        <v>262</v>
      </c>
      <c r="L28" s="11"/>
      <c r="M28" s="71"/>
      <c r="N28" s="64"/>
      <c r="O28" s="11" t="s">
        <v>260</v>
      </c>
      <c r="P28" s="11"/>
      <c r="Q28" s="71"/>
      <c r="R28" s="64"/>
      <c r="S28" s="11"/>
      <c r="T28" s="71"/>
      <c r="U28" s="64"/>
      <c r="V28" s="87" t="s">
        <v>273</v>
      </c>
      <c r="W28" s="11">
        <v>1</v>
      </c>
      <c r="X28" s="65" t="s">
        <v>181</v>
      </c>
      <c r="Y28" s="64"/>
      <c r="Z28" s="11"/>
      <c r="AA28" s="11"/>
      <c r="AB28" s="11"/>
      <c r="AC28" s="11"/>
      <c r="AD28" s="11"/>
      <c r="AE28" s="71"/>
    </row>
    <row r="29" spans="1:31">
      <c r="A29" s="70"/>
      <c r="B29" s="66"/>
      <c r="C29" s="52"/>
      <c r="D29" s="52"/>
      <c r="E29" s="50"/>
      <c r="F29" s="66"/>
      <c r="G29" s="29" t="s">
        <v>186</v>
      </c>
      <c r="H29" s="72">
        <v>0.05</v>
      </c>
      <c r="I29" s="68" t="s">
        <v>181</v>
      </c>
      <c r="J29" s="66"/>
      <c r="K29" s="52"/>
      <c r="L29" s="52"/>
      <c r="M29" s="50"/>
      <c r="N29" s="66"/>
      <c r="O29" s="52"/>
      <c r="P29" s="52"/>
      <c r="Q29" s="50"/>
      <c r="R29" s="66"/>
      <c r="S29" s="52"/>
      <c r="T29" s="50"/>
      <c r="U29" s="66"/>
      <c r="V29" s="52" t="s">
        <v>274</v>
      </c>
      <c r="W29" s="52">
        <v>1</v>
      </c>
      <c r="X29" s="65" t="s">
        <v>181</v>
      </c>
      <c r="Y29" s="64"/>
      <c r="Z29" s="11"/>
      <c r="AA29" s="11"/>
      <c r="AB29" s="11"/>
      <c r="AC29" s="11"/>
      <c r="AD29" s="11"/>
      <c r="AE29" s="71"/>
    </row>
    <row r="30" spans="1:31">
      <c r="A30" s="78" t="str">
        <f>A7</f>
        <v>B5</v>
      </c>
      <c r="B30" s="62" t="str">
        <f>B7</f>
        <v>燕麥飯</v>
      </c>
      <c r="C30" s="43" t="s">
        <v>277</v>
      </c>
      <c r="D30" s="77">
        <v>10</v>
      </c>
      <c r="E30" s="63" t="s">
        <v>181</v>
      </c>
      <c r="F30" s="62" t="str">
        <f>F7</f>
        <v>沙茶燒雞</v>
      </c>
      <c r="G30" s="43" t="s">
        <v>211</v>
      </c>
      <c r="H30" s="43">
        <v>9</v>
      </c>
      <c r="I30" s="65" t="s">
        <v>181</v>
      </c>
      <c r="J30" s="62" t="str">
        <f>J7</f>
        <v>肉絲時蔬</v>
      </c>
      <c r="K30" s="43" t="s">
        <v>263</v>
      </c>
      <c r="L30" s="43">
        <v>1</v>
      </c>
      <c r="M30" s="65" t="s">
        <v>181</v>
      </c>
      <c r="N30" s="62" t="str">
        <f>N7</f>
        <v>芹香豆干</v>
      </c>
      <c r="O30" s="43" t="s">
        <v>267</v>
      </c>
      <c r="P30" s="43">
        <v>5</v>
      </c>
      <c r="Q30" s="65" t="s">
        <v>181</v>
      </c>
      <c r="R30" s="75" t="s">
        <v>10</v>
      </c>
      <c r="S30" s="43">
        <v>7</v>
      </c>
      <c r="T30" s="63" t="s">
        <v>181</v>
      </c>
      <c r="U30" s="62" t="str">
        <f>U7</f>
        <v>味噌湯</v>
      </c>
      <c r="V30" s="43" t="s">
        <v>245</v>
      </c>
      <c r="W30" s="73">
        <v>0.1</v>
      </c>
      <c r="X30" s="111" t="s">
        <v>181</v>
      </c>
      <c r="Y30" s="112">
        <v>5.2</v>
      </c>
      <c r="Z30" s="112">
        <v>2.1</v>
      </c>
      <c r="AA30" s="112">
        <v>3.2</v>
      </c>
      <c r="AB30" s="112">
        <v>2.5</v>
      </c>
      <c r="AC30" s="112">
        <v>705</v>
      </c>
      <c r="AD30" s="112">
        <v>331</v>
      </c>
      <c r="AE30" s="112">
        <v>146</v>
      </c>
    </row>
    <row r="31" spans="1:31">
      <c r="A31" s="69"/>
      <c r="B31" s="64"/>
      <c r="C31" s="11" t="str">
        <f>LEFT(B30,2)</f>
        <v>燕麥</v>
      </c>
      <c r="D31" s="74">
        <v>0.4</v>
      </c>
      <c r="E31" s="65" t="s">
        <v>181</v>
      </c>
      <c r="F31" s="64"/>
      <c r="G31" s="87" t="s">
        <v>247</v>
      </c>
      <c r="H31" s="87">
        <v>3</v>
      </c>
      <c r="I31" s="65" t="s">
        <v>181</v>
      </c>
      <c r="J31" s="64"/>
      <c r="K31" s="87" t="s">
        <v>264</v>
      </c>
      <c r="L31" s="87">
        <v>6</v>
      </c>
      <c r="M31" s="65" t="s">
        <v>181</v>
      </c>
      <c r="N31" s="64"/>
      <c r="O31" s="87" t="s">
        <v>268</v>
      </c>
      <c r="P31" s="87">
        <v>1</v>
      </c>
      <c r="Q31" s="65" t="s">
        <v>181</v>
      </c>
      <c r="R31" s="29" t="s">
        <v>186</v>
      </c>
      <c r="S31" s="72">
        <v>0.05</v>
      </c>
      <c r="T31" s="65" t="s">
        <v>181</v>
      </c>
      <c r="U31" s="64"/>
      <c r="V31" s="87" t="s">
        <v>275</v>
      </c>
      <c r="W31" s="11"/>
      <c r="X31" s="71"/>
      <c r="Y31" s="64"/>
      <c r="Z31" s="11"/>
      <c r="AA31" s="11"/>
      <c r="AB31" s="11"/>
      <c r="AC31" s="11"/>
      <c r="AD31" s="11"/>
      <c r="AE31" s="71"/>
    </row>
    <row r="32" spans="1:31">
      <c r="A32" s="69"/>
      <c r="B32" s="64"/>
      <c r="C32" s="11"/>
      <c r="D32" s="11"/>
      <c r="E32" s="71"/>
      <c r="F32" s="64"/>
      <c r="G32" s="29" t="s">
        <v>186</v>
      </c>
      <c r="H32" s="72">
        <v>0.05</v>
      </c>
      <c r="I32" s="65" t="s">
        <v>181</v>
      </c>
      <c r="J32" s="64"/>
      <c r="K32" s="87" t="s">
        <v>265</v>
      </c>
      <c r="L32" s="87">
        <v>1</v>
      </c>
      <c r="M32" s="65" t="s">
        <v>181</v>
      </c>
      <c r="N32" s="64"/>
      <c r="O32" s="29" t="s">
        <v>186</v>
      </c>
      <c r="P32" s="72">
        <v>0.05</v>
      </c>
      <c r="Q32" s="65" t="s">
        <v>181</v>
      </c>
      <c r="R32" s="64"/>
      <c r="S32" s="11"/>
      <c r="T32" s="71"/>
      <c r="U32" s="64"/>
      <c r="V32" s="87" t="s">
        <v>276</v>
      </c>
      <c r="W32" s="11"/>
      <c r="X32" s="71"/>
      <c r="Y32" s="64"/>
      <c r="Z32" s="11"/>
      <c r="AA32" s="11"/>
      <c r="AB32" s="11"/>
      <c r="AC32" s="11"/>
      <c r="AD32" s="11"/>
      <c r="AE32" s="71"/>
    </row>
    <row r="33" spans="1:31">
      <c r="A33" s="69"/>
      <c r="B33" s="64"/>
      <c r="C33" s="11"/>
      <c r="D33" s="11"/>
      <c r="E33" s="71"/>
      <c r="F33" s="64"/>
      <c r="G33" s="87" t="s">
        <v>248</v>
      </c>
      <c r="H33" s="11"/>
      <c r="I33" s="71"/>
      <c r="J33" s="64"/>
      <c r="K33" s="87" t="s">
        <v>266</v>
      </c>
      <c r="L33" s="72">
        <v>0.01</v>
      </c>
      <c r="M33" s="65" t="s">
        <v>181</v>
      </c>
      <c r="N33" s="64"/>
      <c r="O33" s="11"/>
      <c r="P33" s="11"/>
      <c r="Q33" s="71"/>
      <c r="R33" s="64"/>
      <c r="S33" s="11"/>
      <c r="T33" s="71"/>
      <c r="U33" s="64"/>
      <c r="V33" s="11"/>
      <c r="W33" s="11"/>
      <c r="X33" s="71"/>
      <c r="Y33" s="64"/>
      <c r="Z33" s="11"/>
      <c r="AA33" s="11"/>
      <c r="AB33" s="11"/>
      <c r="AC33" s="11"/>
      <c r="AD33" s="11"/>
      <c r="AE33" s="71"/>
    </row>
    <row r="34" spans="1:31">
      <c r="A34" s="70"/>
      <c r="B34" s="66"/>
      <c r="C34" s="52"/>
      <c r="D34" s="52"/>
      <c r="E34" s="50"/>
      <c r="F34" s="66"/>
      <c r="G34" s="52"/>
      <c r="H34" s="52"/>
      <c r="I34" s="50"/>
      <c r="J34" s="66"/>
      <c r="K34" s="83" t="s">
        <v>186</v>
      </c>
      <c r="L34" s="72">
        <v>0.05</v>
      </c>
      <c r="M34" s="65" t="s">
        <v>181</v>
      </c>
      <c r="N34" s="66"/>
      <c r="O34" s="52"/>
      <c r="P34" s="52"/>
      <c r="Q34" s="50"/>
      <c r="R34" s="66"/>
      <c r="S34" s="52"/>
      <c r="T34" s="50"/>
      <c r="U34" s="66"/>
      <c r="V34" s="52"/>
      <c r="W34" s="52"/>
      <c r="X34" s="50"/>
      <c r="Y34" s="66"/>
      <c r="Z34" s="52"/>
      <c r="AA34" s="52"/>
      <c r="AB34" s="52"/>
      <c r="AC34" s="52"/>
      <c r="AD34" s="52"/>
      <c r="AE34" s="50"/>
    </row>
    <row r="35" spans="1:31">
      <c r="L35" s="43"/>
      <c r="M35" s="43"/>
    </row>
  </sheetData>
  <mergeCells count="20">
    <mergeCell ref="G7:I7"/>
    <mergeCell ref="K7:M7"/>
    <mergeCell ref="O7:Q7"/>
    <mergeCell ref="V7:X7"/>
    <mergeCell ref="G5:I5"/>
    <mergeCell ref="K5:M5"/>
    <mergeCell ref="O5:Q5"/>
    <mergeCell ref="V5:X5"/>
    <mergeCell ref="G6:I6"/>
    <mergeCell ref="K6:M6"/>
    <mergeCell ref="O6:Q6"/>
    <mergeCell ref="V6:X6"/>
    <mergeCell ref="G3:I3"/>
    <mergeCell ref="K3:M3"/>
    <mergeCell ref="O3:Q3"/>
    <mergeCell ref="V3:X3"/>
    <mergeCell ref="G4:I4"/>
    <mergeCell ref="K4:M4"/>
    <mergeCell ref="O4:Q4"/>
    <mergeCell ref="V4:X4"/>
  </mergeCells>
  <phoneticPr fontId="1" type="noConversion"/>
  <pageMargins left="0" right="0" top="0" bottom="0" header="0" footer="0"/>
  <pageSetup paperSize="9" scale="9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opLeftCell="B4" workbookViewId="0">
      <selection activeCell="V15" sqref="V15:X17"/>
    </sheetView>
  </sheetViews>
  <sheetFormatPr defaultRowHeight="16.5"/>
  <cols>
    <col min="1" max="1" width="4" customWidth="1"/>
    <col min="3" max="3" width="8.625" customWidth="1"/>
    <col min="4" max="4" width="2.75" customWidth="1"/>
    <col min="5" max="5" width="2.625" customWidth="1"/>
    <col min="7" max="7" width="10.625" customWidth="1"/>
    <col min="8" max="9" width="2.625" customWidth="1"/>
    <col min="11" max="11" width="10.625" customWidth="1"/>
    <col min="12" max="12" width="2.625" customWidth="1"/>
    <col min="13" max="13" width="3" customWidth="1"/>
    <col min="15" max="15" width="11.75" customWidth="1"/>
    <col min="16" max="16" width="2.625" customWidth="1"/>
    <col min="17" max="17" width="2.75" customWidth="1"/>
    <col min="18" max="18" width="4.625" customWidth="1"/>
    <col min="19" max="19" width="2.875" customWidth="1"/>
    <col min="20" max="20" width="2.75" customWidth="1"/>
    <col min="22" max="22" width="9.5" customWidth="1"/>
    <col min="23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31">
      <c r="A1">
        <v>110</v>
      </c>
      <c r="B1" t="s">
        <v>173</v>
      </c>
      <c r="C1" t="str">
        <f>國中!H1</f>
        <v>國民中學</v>
      </c>
      <c r="E1" t="s">
        <v>179</v>
      </c>
      <c r="F1" t="s">
        <v>178</v>
      </c>
      <c r="G1" t="s">
        <v>198</v>
      </c>
      <c r="I1" s="52"/>
    </row>
    <row r="2" spans="1:31">
      <c r="A2" s="42" t="s">
        <v>20</v>
      </c>
      <c r="B2" s="4" t="s">
        <v>2</v>
      </c>
      <c r="C2" s="4" t="s">
        <v>3</v>
      </c>
      <c r="D2" s="49"/>
      <c r="E2" s="48"/>
      <c r="F2" s="4" t="s">
        <v>4</v>
      </c>
      <c r="G2" s="4" t="s">
        <v>5</v>
      </c>
      <c r="H2" s="49"/>
      <c r="I2" s="50"/>
      <c r="J2" s="4" t="s">
        <v>6</v>
      </c>
      <c r="K2" s="4" t="s">
        <v>7</v>
      </c>
      <c r="L2" s="49"/>
      <c r="M2" s="48"/>
      <c r="N2" s="5" t="s">
        <v>8</v>
      </c>
      <c r="O2" s="54" t="s">
        <v>9</v>
      </c>
      <c r="P2" s="55"/>
      <c r="Q2" s="53"/>
      <c r="R2" s="57" t="s">
        <v>10</v>
      </c>
      <c r="S2" s="58"/>
      <c r="T2" s="56"/>
      <c r="U2" s="5" t="s">
        <v>11</v>
      </c>
      <c r="V2" s="54" t="s">
        <v>12</v>
      </c>
      <c r="W2" s="59"/>
      <c r="X2" s="51"/>
    </row>
    <row r="3" spans="1:31" ht="28.5" customHeight="1">
      <c r="A3" s="12" t="str">
        <f>國中!C13</f>
        <v>C1</v>
      </c>
      <c r="B3" s="13" t="str">
        <f>國中!D13</f>
        <v>白米飯</v>
      </c>
      <c r="C3" s="46" t="str">
        <f>國中!E13</f>
        <v>米</v>
      </c>
      <c r="D3" s="47"/>
      <c r="E3" s="32"/>
      <c r="F3" s="16" t="str">
        <f>國中!F13</f>
        <v>回鍋肉片</v>
      </c>
      <c r="G3" s="122" t="str">
        <f>國中!G13</f>
        <v>豬後腿肉 高麗菜 乾木耳 大蒜</v>
      </c>
      <c r="H3" s="123"/>
      <c r="I3" s="124"/>
      <c r="J3" s="23" t="str">
        <f>國中!H13</f>
        <v>清炒花椰</v>
      </c>
      <c r="K3" s="114" t="str">
        <f>國中!I13</f>
        <v>冷凍花椰菜 紅蘿蔔 大蒜</v>
      </c>
      <c r="L3" s="114"/>
      <c r="M3" s="114"/>
      <c r="N3" s="17" t="str">
        <f>國中!K13</f>
        <v>紅白雙丁</v>
      </c>
      <c r="O3" s="122" t="str">
        <f>國中!L13</f>
        <v>絞肉 白蘿蔔 紅蘿蔔 大蒜</v>
      </c>
      <c r="P3" s="123"/>
      <c r="Q3" s="124"/>
      <c r="R3" s="57" t="s">
        <v>10</v>
      </c>
      <c r="S3" s="58"/>
      <c r="T3" s="56"/>
      <c r="U3" s="23" t="str">
        <f>國中!N13</f>
        <v>時蔬湯</v>
      </c>
      <c r="V3" s="125" t="str">
        <f>國中!O13</f>
        <v>時蔬 豬骨 薑</v>
      </c>
      <c r="W3" s="126"/>
      <c r="X3" s="127"/>
    </row>
    <row r="4" spans="1:31" ht="31.5" customHeight="1">
      <c r="A4" s="12" t="str">
        <f>國中!C14</f>
        <v>C2</v>
      </c>
      <c r="B4" s="13" t="str">
        <f>國中!D14</f>
        <v>糙米飯</v>
      </c>
      <c r="C4" s="46" t="str">
        <f>國中!E14</f>
        <v>米 糙米</v>
      </c>
      <c r="D4" s="47"/>
      <c r="E4" s="32"/>
      <c r="F4" s="16" t="str">
        <f>國中!F14</f>
        <v>豆瓣雞丁</v>
      </c>
      <c r="G4" s="122" t="str">
        <f>國中!G14</f>
        <v>肉雞 白蘿蔔 紅蘿蔔 豆瓣醬</v>
      </c>
      <c r="H4" s="123"/>
      <c r="I4" s="124"/>
      <c r="J4" s="23" t="str">
        <f>國中!H14</f>
        <v>蜜汁豆干</v>
      </c>
      <c r="K4" s="114" t="str">
        <f>國中!I14</f>
        <v>豆干 滷包</v>
      </c>
      <c r="L4" s="114"/>
      <c r="M4" s="114"/>
      <c r="N4" s="17" t="str">
        <f>國中!K14</f>
        <v>玉米蛋香</v>
      </c>
      <c r="O4" s="122" t="str">
        <f>國中!L14</f>
        <v>蛋 玉米粒 洋蔥 紅蘿蔔</v>
      </c>
      <c r="P4" s="123"/>
      <c r="Q4" s="124"/>
      <c r="R4" s="57" t="s">
        <v>10</v>
      </c>
      <c r="S4" s="58"/>
      <c r="T4" s="56"/>
      <c r="U4" s="23" t="str">
        <f>國中!N14</f>
        <v>紫菜湯</v>
      </c>
      <c r="V4" s="125" t="str">
        <f>國中!O14</f>
        <v>乾海帶 柴魚片 薑</v>
      </c>
      <c r="W4" s="126"/>
      <c r="X4" s="127"/>
    </row>
    <row r="5" spans="1:31" ht="39.950000000000003" customHeight="1">
      <c r="A5" s="12" t="str">
        <f>國中!C15</f>
        <v>C3</v>
      </c>
      <c r="B5" s="13" t="str">
        <f>國中!D15</f>
        <v>炊粉特餐</v>
      </c>
      <c r="C5" s="46" t="str">
        <f>國中!E15</f>
        <v>米粉</v>
      </c>
      <c r="D5" s="47"/>
      <c r="E5" s="32"/>
      <c r="F5" s="16" t="str">
        <f>國中!F15</f>
        <v>香滷肉排</v>
      </c>
      <c r="G5" s="122" t="str">
        <f>國中!G15</f>
        <v>醃漬里肌排</v>
      </c>
      <c r="H5" s="123"/>
      <c r="I5" s="124"/>
      <c r="J5" s="23" t="str">
        <f>國中!H15</f>
        <v>炊粉配料</v>
      </c>
      <c r="K5" s="114" t="str">
        <f>國中!I15</f>
        <v>絞肉 時蔬 洋蔥 紅蘿蔔 乾香菇 油蔥酥</v>
      </c>
      <c r="L5" s="114"/>
      <c r="M5" s="114"/>
      <c r="N5" s="17" t="str">
        <f>國中!K15</f>
        <v>包子</v>
      </c>
      <c r="O5" s="122" t="str">
        <f>國中!L15</f>
        <v>冷凍包子</v>
      </c>
      <c r="P5" s="123"/>
      <c r="Q5" s="124"/>
      <c r="R5" s="57" t="s">
        <v>10</v>
      </c>
      <c r="S5" s="58"/>
      <c r="T5" s="56"/>
      <c r="U5" s="23" t="str">
        <f>國中!N15</f>
        <v>三絲羹湯</v>
      </c>
      <c r="V5" s="125" t="str">
        <f>國中!O15</f>
        <v>蛋 筍絲 時蔬 紅蘿蔔 乾木耳</v>
      </c>
      <c r="W5" s="126"/>
      <c r="X5" s="127"/>
    </row>
    <row r="6" spans="1:31" ht="36" customHeight="1">
      <c r="A6" s="12" t="str">
        <f>國中!C16</f>
        <v>C4</v>
      </c>
      <c r="B6" s="13" t="str">
        <f>國中!D16</f>
        <v>糙米飯</v>
      </c>
      <c r="C6" s="46" t="str">
        <f>國中!E16</f>
        <v>米 糙米</v>
      </c>
      <c r="D6" s="47"/>
      <c r="E6" s="32"/>
      <c r="F6" s="16" t="str">
        <f>國中!F16</f>
        <v>咖哩雞</v>
      </c>
      <c r="G6" s="122" t="str">
        <f>國中!G16</f>
        <v>肉雞 馬鈴薯 洋蔥 咖哩粉</v>
      </c>
      <c r="H6" s="123"/>
      <c r="I6" s="124"/>
      <c r="J6" s="23" t="str">
        <f>國中!H16</f>
        <v>蛋香時蔬</v>
      </c>
      <c r="K6" s="114" t="str">
        <f>國中!I16</f>
        <v>蛋 時蔬 紅蘿蔔 洋蔥</v>
      </c>
      <c r="L6" s="114"/>
      <c r="M6" s="114"/>
      <c r="N6" s="17" t="str">
        <f>國中!K16</f>
        <v>豆皮白菜</v>
      </c>
      <c r="O6" s="122" t="str">
        <f>國中!L16</f>
        <v>豆皮 大白菜  紅蘿蔔乾香菇 蒜</v>
      </c>
      <c r="P6" s="123"/>
      <c r="Q6" s="124"/>
      <c r="R6" s="57" t="s">
        <v>10</v>
      </c>
      <c r="S6" s="58"/>
      <c r="T6" s="56"/>
      <c r="U6" s="23" t="str">
        <f>國中!N16</f>
        <v>仙草甜湯</v>
      </c>
      <c r="V6" s="125" t="str">
        <f>國中!O16</f>
        <v>仙草 二砂糖</v>
      </c>
      <c r="W6" s="126"/>
      <c r="X6" s="127"/>
    </row>
    <row r="7" spans="1:31" ht="36" customHeight="1">
      <c r="A7" s="12" t="str">
        <f>國中!C17</f>
        <v>C5</v>
      </c>
      <c r="B7" s="13" t="str">
        <f>國中!D17</f>
        <v>小米飯</v>
      </c>
      <c r="C7" s="46" t="str">
        <f>國中!E17</f>
        <v>米 小米</v>
      </c>
      <c r="D7" s="47"/>
      <c r="E7" s="32"/>
      <c r="F7" s="16" t="str">
        <f>國中!F17</f>
        <v>洋蔥豬柳</v>
      </c>
      <c r="G7" s="122" t="str">
        <f>國中!G17</f>
        <v>豬後腿肉 洋蔥 蕃茄罐頭</v>
      </c>
      <c r="H7" s="123"/>
      <c r="I7" s="124"/>
      <c r="J7" s="23" t="str">
        <f>國中!H17</f>
        <v>菜脯炒蛋</v>
      </c>
      <c r="K7" s="114" t="str">
        <f>國中!I17</f>
        <v>蛋 蘿蔔乾 紅蘿蔔</v>
      </c>
      <c r="L7" s="114"/>
      <c r="M7" s="114"/>
      <c r="N7" s="17" t="str">
        <f>國中!K17</f>
        <v>紅燒豆腐</v>
      </c>
      <c r="O7" s="122" t="str">
        <f>國中!L17</f>
        <v>豆腐 絞肉 大蒜</v>
      </c>
      <c r="P7" s="123"/>
      <c r="Q7" s="124"/>
      <c r="R7" s="57" t="s">
        <v>10</v>
      </c>
      <c r="S7" s="58"/>
      <c r="T7" s="56"/>
      <c r="U7" s="23" t="str">
        <f>國中!N17</f>
        <v>金針湯</v>
      </c>
      <c r="V7" s="125" t="str">
        <f>國中!O17</f>
        <v>乾金針 榨菜 豬骨</v>
      </c>
      <c r="W7" s="126"/>
      <c r="X7" s="127"/>
    </row>
    <row r="8" spans="1:31">
      <c r="A8" s="43"/>
      <c r="B8" s="44" t="s">
        <v>177</v>
      </c>
      <c r="C8" s="61" t="s">
        <v>180</v>
      </c>
      <c r="D8" s="45"/>
      <c r="E8" s="45"/>
      <c r="H8" s="43"/>
      <c r="I8" s="43"/>
    </row>
    <row r="9" spans="1:31" ht="24.75">
      <c r="A9" s="42" t="s">
        <v>20</v>
      </c>
      <c r="B9" s="49" t="s">
        <v>2</v>
      </c>
      <c r="C9" s="59"/>
      <c r="D9" s="59"/>
      <c r="E9" s="51"/>
      <c r="F9" s="49" t="s">
        <v>4</v>
      </c>
      <c r="G9" s="59"/>
      <c r="H9" s="59"/>
      <c r="I9" s="51"/>
      <c r="J9" s="49" t="s">
        <v>6</v>
      </c>
      <c r="K9" s="59"/>
      <c r="L9" s="59"/>
      <c r="M9" s="51"/>
      <c r="N9" s="54" t="s">
        <v>8</v>
      </c>
      <c r="O9" s="59"/>
      <c r="P9" s="59"/>
      <c r="Q9" s="51"/>
      <c r="R9" s="57" t="s">
        <v>10</v>
      </c>
      <c r="S9" s="59"/>
      <c r="T9" s="51"/>
      <c r="U9" s="54" t="s">
        <v>11</v>
      </c>
      <c r="V9" s="59"/>
      <c r="W9" s="59"/>
      <c r="X9" s="51"/>
      <c r="Y9" s="91" t="s">
        <v>13</v>
      </c>
      <c r="Z9" s="92" t="s">
        <v>194</v>
      </c>
      <c r="AA9" s="93" t="s">
        <v>15</v>
      </c>
      <c r="AB9" s="92" t="s">
        <v>18</v>
      </c>
      <c r="AC9" s="93" t="s">
        <v>19</v>
      </c>
      <c r="AD9" s="94" t="s">
        <v>192</v>
      </c>
      <c r="AE9" s="95" t="s">
        <v>193</v>
      </c>
    </row>
    <row r="10" spans="1:31">
      <c r="A10" s="88" t="str">
        <f>A3</f>
        <v>C1</v>
      </c>
      <c r="B10" s="80" t="str">
        <f>B3</f>
        <v>白米飯</v>
      </c>
      <c r="C10" s="79" t="str">
        <f>C3</f>
        <v>米</v>
      </c>
      <c r="D10" s="77">
        <v>10</v>
      </c>
      <c r="E10" s="63" t="s">
        <v>181</v>
      </c>
      <c r="F10" s="89" t="str">
        <f>F3</f>
        <v>回鍋肉片</v>
      </c>
      <c r="G10" s="81" t="s">
        <v>238</v>
      </c>
      <c r="H10" s="43">
        <v>6</v>
      </c>
      <c r="I10" s="63" t="s">
        <v>181</v>
      </c>
      <c r="J10" s="89" t="str">
        <f>J3</f>
        <v>清炒花椰</v>
      </c>
      <c r="K10" s="43" t="s">
        <v>187</v>
      </c>
      <c r="L10" s="43">
        <v>6</v>
      </c>
      <c r="M10" s="63" t="s">
        <v>181</v>
      </c>
      <c r="N10" s="89" t="str">
        <f>N3</f>
        <v>紅白雙丁</v>
      </c>
      <c r="O10" s="87" t="s">
        <v>204</v>
      </c>
      <c r="P10" s="87">
        <v>1</v>
      </c>
      <c r="Q10" s="65" t="s">
        <v>181</v>
      </c>
      <c r="R10" s="75" t="s">
        <v>10</v>
      </c>
      <c r="S10" s="43">
        <v>7</v>
      </c>
      <c r="T10" s="63" t="s">
        <v>181</v>
      </c>
      <c r="U10" s="89" t="str">
        <f>U3</f>
        <v>時蔬湯</v>
      </c>
      <c r="V10" s="43" t="s">
        <v>264</v>
      </c>
      <c r="W10" s="43">
        <v>3</v>
      </c>
      <c r="X10" s="111" t="s">
        <v>181</v>
      </c>
      <c r="Y10" s="112">
        <v>5</v>
      </c>
      <c r="Z10" s="112">
        <v>2</v>
      </c>
      <c r="AA10" s="112">
        <v>3</v>
      </c>
      <c r="AB10" s="112">
        <v>2.8</v>
      </c>
      <c r="AC10" s="112">
        <v>751</v>
      </c>
      <c r="AD10" s="112">
        <v>332</v>
      </c>
      <c r="AE10" s="112">
        <v>235</v>
      </c>
    </row>
    <row r="11" spans="1:31">
      <c r="A11" s="71"/>
      <c r="B11" s="64"/>
      <c r="C11" s="11"/>
      <c r="D11" s="11"/>
      <c r="E11" s="71"/>
      <c r="F11" s="64"/>
      <c r="G11" s="11" t="s">
        <v>278</v>
      </c>
      <c r="H11" s="11">
        <v>3</v>
      </c>
      <c r="I11" s="65" t="s">
        <v>181</v>
      </c>
      <c r="J11" s="64"/>
      <c r="K11" s="11" t="s">
        <v>188</v>
      </c>
      <c r="L11" s="11">
        <v>1</v>
      </c>
      <c r="M11" s="65" t="s">
        <v>181</v>
      </c>
      <c r="N11" s="64"/>
      <c r="O11" s="87" t="s">
        <v>219</v>
      </c>
      <c r="P11" s="87">
        <v>5</v>
      </c>
      <c r="Q11" s="65" t="s">
        <v>181</v>
      </c>
      <c r="R11" s="76" t="s">
        <v>186</v>
      </c>
      <c r="S11" s="72">
        <v>0.05</v>
      </c>
      <c r="T11" s="65" t="s">
        <v>181</v>
      </c>
      <c r="U11" s="64"/>
      <c r="V11" s="87" t="s">
        <v>265</v>
      </c>
      <c r="W11" s="11">
        <v>1</v>
      </c>
      <c r="X11" s="65" t="s">
        <v>181</v>
      </c>
      <c r="Y11" s="64"/>
      <c r="Z11" s="11"/>
      <c r="AA11" s="11"/>
      <c r="AB11" s="11"/>
      <c r="AC11" s="11"/>
      <c r="AD11" s="11"/>
      <c r="AE11" s="71"/>
    </row>
    <row r="12" spans="1:31">
      <c r="B12" s="64"/>
      <c r="C12" s="11"/>
      <c r="D12" s="11"/>
      <c r="E12" s="71"/>
      <c r="F12" s="64"/>
      <c r="G12" s="11" t="s">
        <v>279</v>
      </c>
      <c r="H12" s="72">
        <v>0.01</v>
      </c>
      <c r="I12" s="65" t="s">
        <v>181</v>
      </c>
      <c r="J12" s="64"/>
      <c r="K12" s="29" t="s">
        <v>186</v>
      </c>
      <c r="L12" s="72">
        <v>0.05</v>
      </c>
      <c r="M12" s="65" t="s">
        <v>181</v>
      </c>
      <c r="N12" s="64"/>
      <c r="O12" s="87" t="s">
        <v>202</v>
      </c>
      <c r="P12" s="87">
        <v>1</v>
      </c>
      <c r="Q12" s="65" t="s">
        <v>181</v>
      </c>
      <c r="R12" s="64"/>
      <c r="S12" s="11"/>
      <c r="T12" s="71"/>
      <c r="U12" s="64"/>
      <c r="V12" s="87" t="s">
        <v>269</v>
      </c>
      <c r="W12" s="11">
        <v>1</v>
      </c>
      <c r="X12" s="65" t="s">
        <v>181</v>
      </c>
      <c r="Y12" s="64"/>
      <c r="Z12" s="11"/>
      <c r="AA12" s="11"/>
      <c r="AB12" s="11"/>
      <c r="AC12" s="11"/>
      <c r="AD12" s="11"/>
      <c r="AE12" s="71"/>
    </row>
    <row r="13" spans="1:31">
      <c r="B13" s="64"/>
      <c r="C13" s="11"/>
      <c r="D13" s="11"/>
      <c r="E13" s="71"/>
      <c r="F13" s="64"/>
      <c r="G13" s="11"/>
      <c r="H13" s="11"/>
      <c r="I13" s="71"/>
      <c r="J13" s="64"/>
      <c r="N13" s="64"/>
      <c r="O13" s="29" t="s">
        <v>186</v>
      </c>
      <c r="P13" s="72">
        <v>0.05</v>
      </c>
      <c r="Q13" s="65" t="s">
        <v>181</v>
      </c>
      <c r="R13" s="64"/>
      <c r="S13" s="11"/>
      <c r="T13" s="71"/>
      <c r="U13" s="64"/>
      <c r="V13" s="87" t="s">
        <v>270</v>
      </c>
      <c r="W13" s="11"/>
      <c r="X13" s="71"/>
      <c r="Y13" s="64"/>
      <c r="Z13" s="11"/>
      <c r="AA13" s="11"/>
      <c r="AB13" s="11"/>
      <c r="AC13" s="11"/>
      <c r="AD13" s="11"/>
      <c r="AE13" s="71"/>
    </row>
    <row r="14" spans="1:31">
      <c r="A14" s="50"/>
      <c r="B14" s="66"/>
      <c r="C14" s="52"/>
      <c r="D14" s="52"/>
      <c r="E14" s="50"/>
      <c r="F14" s="66"/>
      <c r="G14" s="52"/>
      <c r="H14" s="52"/>
      <c r="I14" s="50"/>
      <c r="J14" s="66"/>
      <c r="K14" s="83"/>
      <c r="L14" s="67"/>
      <c r="M14" s="68"/>
      <c r="N14" s="66"/>
      <c r="O14" s="52"/>
      <c r="P14" s="52"/>
      <c r="Q14" s="50"/>
      <c r="R14" s="66"/>
      <c r="S14" s="52"/>
      <c r="T14" s="50"/>
      <c r="U14" s="66"/>
      <c r="V14" s="52"/>
      <c r="W14" s="52"/>
      <c r="X14" s="50"/>
      <c r="Y14" s="64"/>
      <c r="Z14" s="11"/>
      <c r="AA14" s="11"/>
      <c r="AB14" s="11"/>
      <c r="AC14" s="11"/>
      <c r="AD14" s="11"/>
      <c r="AE14" s="71"/>
    </row>
    <row r="15" spans="1:31">
      <c r="A15" s="78" t="str">
        <f>A4</f>
        <v>C2</v>
      </c>
      <c r="B15" s="62" t="str">
        <f>B4</f>
        <v>糙米飯</v>
      </c>
      <c r="C15" s="43" t="s">
        <v>195</v>
      </c>
      <c r="D15" s="43">
        <v>7</v>
      </c>
      <c r="E15" s="63" t="s">
        <v>181</v>
      </c>
      <c r="F15" s="62" t="str">
        <f>F4</f>
        <v>豆瓣雞丁</v>
      </c>
      <c r="G15" s="43" t="s">
        <v>237</v>
      </c>
      <c r="H15" s="43">
        <v>9</v>
      </c>
      <c r="I15" s="63" t="s">
        <v>181</v>
      </c>
      <c r="J15" s="62" t="str">
        <f>J4</f>
        <v>蜜汁豆干</v>
      </c>
      <c r="K15" s="43" t="s">
        <v>220</v>
      </c>
      <c r="L15" s="43">
        <v>5</v>
      </c>
      <c r="M15" s="63" t="s">
        <v>181</v>
      </c>
      <c r="N15" s="62" t="str">
        <f>N4</f>
        <v>玉米蛋香</v>
      </c>
      <c r="O15" s="43" t="s">
        <v>249</v>
      </c>
      <c r="P15" s="73">
        <v>2.4</v>
      </c>
      <c r="Q15" s="63" t="s">
        <v>181</v>
      </c>
      <c r="R15" s="75" t="s">
        <v>10</v>
      </c>
      <c r="S15" s="43">
        <v>7</v>
      </c>
      <c r="T15" s="63" t="s">
        <v>181</v>
      </c>
      <c r="U15" s="62" t="str">
        <f>U4</f>
        <v>紫菜湯</v>
      </c>
      <c r="V15" s="43" t="s">
        <v>245</v>
      </c>
      <c r="W15" s="73">
        <v>0.1</v>
      </c>
      <c r="X15" s="111" t="s">
        <v>181</v>
      </c>
      <c r="Y15" s="112">
        <v>5.6</v>
      </c>
      <c r="Z15" s="112">
        <v>1.7</v>
      </c>
      <c r="AA15" s="112">
        <v>2.4</v>
      </c>
      <c r="AB15" s="112">
        <v>2.8</v>
      </c>
      <c r="AC15" s="112">
        <v>741</v>
      </c>
      <c r="AD15" s="112">
        <v>363</v>
      </c>
      <c r="AE15" s="112">
        <v>249</v>
      </c>
    </row>
    <row r="16" spans="1:31">
      <c r="A16" s="69"/>
      <c r="B16" s="64"/>
      <c r="C16" s="11" t="s">
        <v>196</v>
      </c>
      <c r="D16" s="11">
        <v>3</v>
      </c>
      <c r="E16" s="65" t="s">
        <v>181</v>
      </c>
      <c r="F16" s="64"/>
      <c r="G16" s="87" t="s">
        <v>247</v>
      </c>
      <c r="H16" s="87">
        <v>3</v>
      </c>
      <c r="I16" s="65" t="s">
        <v>181</v>
      </c>
      <c r="J16" s="64"/>
      <c r="K16" s="87" t="s">
        <v>223</v>
      </c>
      <c r="L16" s="11"/>
      <c r="M16" s="71"/>
      <c r="N16" s="64"/>
      <c r="O16" s="87" t="s">
        <v>286</v>
      </c>
      <c r="P16" s="87">
        <v>3</v>
      </c>
      <c r="Q16" s="63" t="s">
        <v>181</v>
      </c>
      <c r="R16" s="29" t="s">
        <v>186</v>
      </c>
      <c r="S16" s="72">
        <v>0.05</v>
      </c>
      <c r="T16" s="65" t="s">
        <v>181</v>
      </c>
      <c r="U16" s="64"/>
      <c r="V16" s="87" t="s">
        <v>292</v>
      </c>
      <c r="W16" s="11"/>
      <c r="X16" s="71"/>
      <c r="Y16" s="64"/>
      <c r="Z16" s="11"/>
      <c r="AA16" s="11"/>
      <c r="AB16" s="11"/>
      <c r="AC16" s="11"/>
      <c r="AD16" s="11"/>
      <c r="AE16" s="71"/>
    </row>
    <row r="17" spans="1:31">
      <c r="A17" s="69"/>
      <c r="B17" s="64"/>
      <c r="C17" s="11"/>
      <c r="D17" s="11"/>
      <c r="E17" s="71"/>
      <c r="F17" s="64"/>
      <c r="G17" s="87" t="s">
        <v>265</v>
      </c>
      <c r="H17" s="87">
        <v>1</v>
      </c>
      <c r="I17" s="65" t="s">
        <v>181</v>
      </c>
      <c r="J17" s="64"/>
      <c r="K17" s="11"/>
      <c r="L17" s="11"/>
      <c r="M17" s="71"/>
      <c r="N17" s="64"/>
      <c r="O17" s="87" t="s">
        <v>251</v>
      </c>
      <c r="P17" s="87">
        <v>1</v>
      </c>
      <c r="Q17" s="65" t="s">
        <v>181</v>
      </c>
      <c r="R17" s="64"/>
      <c r="S17" s="11"/>
      <c r="T17" s="71"/>
      <c r="U17" s="64"/>
      <c r="V17" s="87" t="s">
        <v>270</v>
      </c>
      <c r="W17" s="11"/>
      <c r="X17" s="71"/>
      <c r="Y17" s="64"/>
      <c r="Z17" s="11"/>
      <c r="AA17" s="11"/>
      <c r="AB17" s="11"/>
      <c r="AC17" s="11"/>
      <c r="AD17" s="11"/>
      <c r="AE17" s="71"/>
    </row>
    <row r="18" spans="1:31">
      <c r="A18" s="69"/>
      <c r="B18" s="64"/>
      <c r="C18" s="11"/>
      <c r="D18" s="11"/>
      <c r="E18" s="71"/>
      <c r="F18" s="64"/>
      <c r="G18" s="87" t="s">
        <v>280</v>
      </c>
      <c r="H18" s="11"/>
      <c r="I18" s="71"/>
      <c r="J18" s="64"/>
      <c r="K18" s="11"/>
      <c r="L18" s="11"/>
      <c r="M18" s="71"/>
      <c r="N18" s="64"/>
      <c r="O18" s="87" t="s">
        <v>265</v>
      </c>
      <c r="P18" s="87">
        <v>1</v>
      </c>
      <c r="Q18" s="65" t="s">
        <v>181</v>
      </c>
      <c r="R18" s="64"/>
      <c r="S18" s="11"/>
      <c r="T18" s="71"/>
      <c r="U18" s="64"/>
      <c r="V18" s="11"/>
      <c r="W18" s="11"/>
      <c r="X18" s="71"/>
      <c r="Y18" s="64"/>
      <c r="Z18" s="11"/>
      <c r="AA18" s="11"/>
      <c r="AB18" s="11"/>
      <c r="AC18" s="11"/>
      <c r="AD18" s="11"/>
      <c r="AE18" s="71"/>
    </row>
    <row r="19" spans="1:31">
      <c r="A19" s="70"/>
      <c r="B19" s="66"/>
      <c r="C19" s="52"/>
      <c r="D19" s="52"/>
      <c r="E19" s="50"/>
      <c r="F19" s="66"/>
      <c r="G19" s="52"/>
      <c r="H19" s="52"/>
      <c r="I19" s="50"/>
      <c r="J19" s="66"/>
      <c r="K19" s="52"/>
      <c r="L19" s="52"/>
      <c r="M19" s="50"/>
      <c r="N19" s="66"/>
      <c r="O19" s="52"/>
      <c r="P19" s="52"/>
      <c r="Q19" s="50"/>
      <c r="R19" s="66"/>
      <c r="S19" s="52"/>
      <c r="T19" s="50"/>
      <c r="U19" s="66"/>
      <c r="V19" s="52"/>
      <c r="W19" s="52"/>
      <c r="X19" s="50"/>
      <c r="Y19" s="64"/>
      <c r="Z19" s="11"/>
      <c r="AA19" s="11"/>
      <c r="AB19" s="11"/>
      <c r="AC19" s="11"/>
      <c r="AD19" s="11"/>
      <c r="AE19" s="71"/>
    </row>
    <row r="20" spans="1:31">
      <c r="A20" s="78" t="str">
        <f>A5</f>
        <v>C3</v>
      </c>
      <c r="B20" s="62" t="str">
        <f>B5</f>
        <v>炊粉特餐</v>
      </c>
      <c r="C20" s="43" t="str">
        <f>C5</f>
        <v>米粉</v>
      </c>
      <c r="D20" s="43">
        <v>4</v>
      </c>
      <c r="E20" s="65" t="s">
        <v>181</v>
      </c>
      <c r="F20" s="62" t="str">
        <f>F5</f>
        <v>香滷肉排</v>
      </c>
      <c r="G20" s="43" t="str">
        <f>G5</f>
        <v>醃漬里肌排</v>
      </c>
      <c r="H20" s="43">
        <v>6</v>
      </c>
      <c r="I20" s="65" t="s">
        <v>181</v>
      </c>
      <c r="J20" s="62" t="str">
        <f>J5</f>
        <v>炊粉配料</v>
      </c>
      <c r="K20" s="43" t="s">
        <v>244</v>
      </c>
      <c r="L20" s="73">
        <v>1.5</v>
      </c>
      <c r="M20" s="65" t="s">
        <v>181</v>
      </c>
      <c r="N20" s="62" t="str">
        <f>N5</f>
        <v>包子</v>
      </c>
      <c r="O20" s="43" t="s">
        <v>285</v>
      </c>
      <c r="P20" s="43">
        <v>3</v>
      </c>
      <c r="Q20" s="65" t="s">
        <v>181</v>
      </c>
      <c r="R20" s="75" t="s">
        <v>10</v>
      </c>
      <c r="S20" s="43">
        <v>7</v>
      </c>
      <c r="T20" s="63" t="s">
        <v>181</v>
      </c>
      <c r="U20" s="62" t="str">
        <f>U5</f>
        <v>三絲羹湯</v>
      </c>
      <c r="V20" s="43" t="s">
        <v>249</v>
      </c>
      <c r="W20" s="74">
        <v>0.6</v>
      </c>
      <c r="X20" s="113" t="s">
        <v>181</v>
      </c>
      <c r="Y20" s="112">
        <v>2.5</v>
      </c>
      <c r="Z20" s="112">
        <v>1.5</v>
      </c>
      <c r="AA20" s="112">
        <v>3</v>
      </c>
      <c r="AB20" s="112">
        <v>2.8</v>
      </c>
      <c r="AC20" s="112">
        <v>564</v>
      </c>
      <c r="AD20" s="112">
        <v>359</v>
      </c>
      <c r="AE20" s="112">
        <v>222</v>
      </c>
    </row>
    <row r="21" spans="1:31">
      <c r="A21" s="69"/>
      <c r="B21" s="64"/>
      <c r="C21" s="11"/>
      <c r="D21" s="11"/>
      <c r="E21" s="71"/>
      <c r="F21" s="64"/>
      <c r="G21" s="11"/>
      <c r="H21" s="11"/>
      <c r="I21" s="71"/>
      <c r="J21" s="64"/>
      <c r="K21" s="87" t="s">
        <v>251</v>
      </c>
      <c r="L21" s="74">
        <v>1.5</v>
      </c>
      <c r="M21" s="65" t="s">
        <v>181</v>
      </c>
      <c r="N21" s="64"/>
      <c r="O21" s="11"/>
      <c r="P21" s="11"/>
      <c r="Q21" s="71"/>
      <c r="R21" s="29" t="s">
        <v>186</v>
      </c>
      <c r="S21" s="72">
        <v>0.05</v>
      </c>
      <c r="T21" s="65" t="s">
        <v>181</v>
      </c>
      <c r="U21" s="64"/>
      <c r="V21" s="87" t="s">
        <v>293</v>
      </c>
      <c r="W21" s="11">
        <v>2</v>
      </c>
      <c r="X21" s="65" t="s">
        <v>181</v>
      </c>
      <c r="Y21" s="64"/>
      <c r="Z21" s="11"/>
      <c r="AA21" s="11"/>
      <c r="AB21" s="11"/>
      <c r="AC21" s="11"/>
      <c r="AD21" s="11"/>
      <c r="AE21" s="71"/>
    </row>
    <row r="22" spans="1:31">
      <c r="A22" s="69"/>
      <c r="B22" s="64"/>
      <c r="C22" s="11"/>
      <c r="D22" s="11"/>
      <c r="E22" s="71"/>
      <c r="F22" s="64"/>
      <c r="G22" s="11"/>
      <c r="H22" s="11"/>
      <c r="I22" s="71"/>
      <c r="J22" s="64"/>
      <c r="K22" s="87" t="s">
        <v>264</v>
      </c>
      <c r="L22" s="74">
        <v>3</v>
      </c>
      <c r="M22" s="65" t="s">
        <v>181</v>
      </c>
      <c r="N22" s="64"/>
      <c r="O22" s="11"/>
      <c r="P22" s="11"/>
      <c r="Q22" s="71"/>
      <c r="R22" s="29"/>
      <c r="S22" s="72"/>
      <c r="T22" s="65"/>
      <c r="U22" s="64"/>
      <c r="V22" s="87" t="s">
        <v>294</v>
      </c>
      <c r="W22" s="11">
        <v>2</v>
      </c>
      <c r="X22" s="65" t="s">
        <v>181</v>
      </c>
      <c r="Y22" s="64"/>
      <c r="Z22" s="11"/>
      <c r="AA22" s="11"/>
      <c r="AB22" s="11"/>
      <c r="AC22" s="11"/>
      <c r="AD22" s="11"/>
      <c r="AE22" s="71"/>
    </row>
    <row r="23" spans="1:31">
      <c r="A23" s="69"/>
      <c r="B23" s="64"/>
      <c r="C23" s="11"/>
      <c r="D23" s="11"/>
      <c r="E23" s="71"/>
      <c r="F23" s="64"/>
      <c r="G23" s="11"/>
      <c r="H23" s="11"/>
      <c r="I23" s="71"/>
      <c r="J23" s="64"/>
      <c r="K23" s="29" t="s">
        <v>186</v>
      </c>
      <c r="L23" s="72">
        <v>0.05</v>
      </c>
      <c r="M23" s="65" t="s">
        <v>181</v>
      </c>
      <c r="N23" s="64"/>
      <c r="O23" s="11"/>
      <c r="P23" s="11"/>
      <c r="Q23" s="71"/>
      <c r="R23" s="64"/>
      <c r="S23" s="11"/>
      <c r="T23" s="71"/>
      <c r="U23" s="64"/>
      <c r="V23" s="11" t="s">
        <v>162</v>
      </c>
      <c r="W23" s="87">
        <v>1</v>
      </c>
      <c r="X23" s="65" t="s">
        <v>181</v>
      </c>
      <c r="Y23" s="64"/>
      <c r="Z23" s="11"/>
      <c r="AA23" s="11"/>
      <c r="AB23" s="11"/>
      <c r="AC23" s="11"/>
      <c r="AD23" s="11"/>
      <c r="AE23" s="71"/>
    </row>
    <row r="24" spans="1:31">
      <c r="A24" s="70"/>
      <c r="B24" s="66"/>
      <c r="C24" s="52"/>
      <c r="D24" s="52"/>
      <c r="E24" s="50"/>
      <c r="F24" s="66"/>
      <c r="G24" s="52"/>
      <c r="H24" s="52"/>
      <c r="I24" s="50"/>
      <c r="J24" s="66"/>
      <c r="K24" s="52" t="s">
        <v>254</v>
      </c>
      <c r="L24" s="52"/>
      <c r="M24" s="50"/>
      <c r="N24" s="66"/>
      <c r="O24" s="52"/>
      <c r="P24" s="52"/>
      <c r="Q24" s="50"/>
      <c r="R24" s="66"/>
      <c r="S24" s="52"/>
      <c r="T24" s="50"/>
      <c r="U24" s="66"/>
      <c r="V24" s="87" t="s">
        <v>206</v>
      </c>
      <c r="W24" s="72">
        <v>0.01</v>
      </c>
      <c r="X24" s="65" t="s">
        <v>181</v>
      </c>
      <c r="Y24" s="64"/>
      <c r="Z24" s="11"/>
      <c r="AA24" s="11"/>
      <c r="AB24" s="11"/>
      <c r="AC24" s="11"/>
      <c r="AD24" s="11"/>
      <c r="AE24" s="71"/>
    </row>
    <row r="25" spans="1:31">
      <c r="A25" s="78" t="str">
        <f>A6</f>
        <v>C4</v>
      </c>
      <c r="B25" s="62" t="str">
        <f>B6</f>
        <v>糙米飯</v>
      </c>
      <c r="C25" s="43" t="s">
        <v>44</v>
      </c>
      <c r="D25" s="43">
        <v>7</v>
      </c>
      <c r="E25" s="63" t="s">
        <v>181</v>
      </c>
      <c r="F25" s="62" t="str">
        <f>F6</f>
        <v>咖哩雞</v>
      </c>
      <c r="G25" s="43" t="s">
        <v>281</v>
      </c>
      <c r="H25" s="43">
        <v>9</v>
      </c>
      <c r="I25" s="65" t="s">
        <v>181</v>
      </c>
      <c r="J25" s="62" t="str">
        <f>J6</f>
        <v>蛋香時蔬</v>
      </c>
      <c r="K25" s="43" t="s">
        <v>249</v>
      </c>
      <c r="L25" s="73">
        <v>2.4</v>
      </c>
      <c r="M25" s="65" t="s">
        <v>181</v>
      </c>
      <c r="N25" s="62" t="str">
        <f>N6</f>
        <v>豆皮白菜</v>
      </c>
      <c r="O25" s="43" t="s">
        <v>287</v>
      </c>
      <c r="P25" s="73">
        <v>0.3</v>
      </c>
      <c r="Q25" s="63" t="s">
        <v>181</v>
      </c>
      <c r="R25" s="75" t="s">
        <v>10</v>
      </c>
      <c r="S25" s="43">
        <v>7</v>
      </c>
      <c r="T25" s="63" t="s">
        <v>181</v>
      </c>
      <c r="U25" s="62" t="str">
        <f>U6</f>
        <v>仙草甜湯</v>
      </c>
      <c r="V25" s="43" t="s">
        <v>295</v>
      </c>
      <c r="W25" s="43">
        <v>5</v>
      </c>
      <c r="X25" s="113" t="s">
        <v>181</v>
      </c>
      <c r="Y25" s="112">
        <v>5.9</v>
      </c>
      <c r="Z25" s="112">
        <v>2.5</v>
      </c>
      <c r="AA25" s="112">
        <v>2.5</v>
      </c>
      <c r="AB25" s="112">
        <v>2.8</v>
      </c>
      <c r="AC25" s="112">
        <v>789</v>
      </c>
      <c r="AD25" s="112">
        <v>348</v>
      </c>
      <c r="AE25" s="112">
        <v>202</v>
      </c>
    </row>
    <row r="26" spans="1:31">
      <c r="A26" s="69"/>
      <c r="B26" s="64"/>
      <c r="C26" s="11" t="s">
        <v>196</v>
      </c>
      <c r="D26" s="11">
        <v>3</v>
      </c>
      <c r="E26" s="65" t="s">
        <v>181</v>
      </c>
      <c r="F26" s="64"/>
      <c r="G26" s="11" t="s">
        <v>241</v>
      </c>
      <c r="H26" s="11">
        <v>3</v>
      </c>
      <c r="I26" s="65" t="s">
        <v>181</v>
      </c>
      <c r="J26" s="64"/>
      <c r="K26" s="87" t="s">
        <v>264</v>
      </c>
      <c r="L26" s="11">
        <v>3</v>
      </c>
      <c r="M26" s="65" t="s">
        <v>181</v>
      </c>
      <c r="N26" s="64"/>
      <c r="O26" s="11" t="s">
        <v>288</v>
      </c>
      <c r="P26" s="11">
        <v>6</v>
      </c>
      <c r="Q26" s="65" t="s">
        <v>181</v>
      </c>
      <c r="R26" s="29" t="s">
        <v>186</v>
      </c>
      <c r="S26" s="72">
        <v>0.05</v>
      </c>
      <c r="T26" s="65" t="s">
        <v>181</v>
      </c>
      <c r="U26" s="64"/>
      <c r="V26" s="87" t="s">
        <v>274</v>
      </c>
      <c r="W26" s="87">
        <v>1</v>
      </c>
      <c r="X26" s="65" t="s">
        <v>181</v>
      </c>
      <c r="Y26" s="64"/>
      <c r="Z26" s="11"/>
      <c r="AA26" s="11"/>
      <c r="AB26" s="11"/>
      <c r="AC26" s="11"/>
      <c r="AD26" s="11"/>
      <c r="AE26" s="71"/>
    </row>
    <row r="27" spans="1:31">
      <c r="A27" s="69"/>
      <c r="B27" s="64"/>
      <c r="C27" s="11"/>
      <c r="D27" s="11"/>
      <c r="E27" s="65"/>
      <c r="F27" s="64"/>
      <c r="G27" s="11" t="s">
        <v>251</v>
      </c>
      <c r="H27" s="11">
        <v>1</v>
      </c>
      <c r="I27" s="65" t="s">
        <v>181</v>
      </c>
      <c r="J27" s="64"/>
      <c r="K27" s="87" t="s">
        <v>251</v>
      </c>
      <c r="L27" s="87">
        <v>1</v>
      </c>
      <c r="M27" s="65" t="s">
        <v>181</v>
      </c>
      <c r="N27" s="64"/>
      <c r="O27" s="87" t="s">
        <v>265</v>
      </c>
      <c r="P27" s="87">
        <v>1</v>
      </c>
      <c r="Q27" s="65" t="s">
        <v>181</v>
      </c>
      <c r="R27" s="29"/>
      <c r="S27" s="72"/>
      <c r="T27" s="65"/>
      <c r="U27" s="64"/>
      <c r="V27" s="11"/>
      <c r="W27" s="11"/>
      <c r="X27" s="71"/>
      <c r="Y27" s="64"/>
      <c r="Z27" s="11"/>
      <c r="AA27" s="11"/>
      <c r="AB27" s="11"/>
      <c r="AC27" s="11"/>
      <c r="AD27" s="11"/>
      <c r="AE27" s="71"/>
    </row>
    <row r="28" spans="1:31">
      <c r="A28" s="69"/>
      <c r="B28" s="64"/>
      <c r="C28" s="11"/>
      <c r="D28" s="11"/>
      <c r="E28" s="65"/>
      <c r="F28" s="64"/>
      <c r="G28" s="11" t="s">
        <v>260</v>
      </c>
      <c r="J28" s="64"/>
      <c r="K28" s="87" t="s">
        <v>265</v>
      </c>
      <c r="L28" s="87">
        <v>1</v>
      </c>
      <c r="M28" s="65" t="s">
        <v>181</v>
      </c>
      <c r="N28" s="64"/>
      <c r="O28" s="87" t="s">
        <v>266</v>
      </c>
      <c r="P28" s="72">
        <v>0.01</v>
      </c>
      <c r="Q28" s="65" t="s">
        <v>181</v>
      </c>
      <c r="R28" s="29"/>
      <c r="S28" s="72"/>
      <c r="T28" s="65"/>
      <c r="U28" s="64"/>
      <c r="V28" s="11"/>
      <c r="W28" s="11"/>
      <c r="X28" s="71"/>
      <c r="Y28" s="64"/>
      <c r="Z28" s="11"/>
      <c r="AA28" s="11"/>
      <c r="AB28" s="11"/>
      <c r="AC28" s="11"/>
      <c r="AD28" s="11"/>
      <c r="AE28" s="71"/>
    </row>
    <row r="29" spans="1:31">
      <c r="A29" s="70"/>
      <c r="B29" s="66"/>
      <c r="C29" s="52"/>
      <c r="D29" s="52"/>
      <c r="E29" s="50"/>
      <c r="F29" s="66"/>
      <c r="H29" s="52"/>
      <c r="I29" s="50"/>
      <c r="J29" s="66"/>
      <c r="N29" s="66"/>
      <c r="O29" s="29" t="s">
        <v>186</v>
      </c>
      <c r="P29" s="72">
        <v>0.05</v>
      </c>
      <c r="Q29" s="65" t="s">
        <v>181</v>
      </c>
      <c r="R29" s="66"/>
      <c r="S29" s="52"/>
      <c r="T29" s="50"/>
      <c r="U29" s="66"/>
      <c r="V29" s="52"/>
      <c r="W29" s="52"/>
      <c r="X29" s="50"/>
      <c r="Y29" s="64"/>
      <c r="Z29" s="11"/>
      <c r="AA29" s="11"/>
      <c r="AB29" s="11"/>
      <c r="AC29" s="11"/>
      <c r="AD29" s="11"/>
      <c r="AE29" s="71"/>
    </row>
    <row r="30" spans="1:31">
      <c r="A30" s="78" t="str">
        <f>A7</f>
        <v>C5</v>
      </c>
      <c r="B30" s="62" t="str">
        <f>B7</f>
        <v>小米飯</v>
      </c>
      <c r="C30" s="79" t="str">
        <f>C3</f>
        <v>米</v>
      </c>
      <c r="D30" s="77">
        <v>10</v>
      </c>
      <c r="E30" s="65" t="s">
        <v>181</v>
      </c>
      <c r="F30" s="62" t="str">
        <f>F7</f>
        <v>洋蔥豬柳</v>
      </c>
      <c r="G30" s="43" t="s">
        <v>289</v>
      </c>
      <c r="H30" s="43">
        <v>6</v>
      </c>
      <c r="I30" s="65" t="s">
        <v>181</v>
      </c>
      <c r="J30" s="62" t="str">
        <f>J7</f>
        <v>菜脯炒蛋</v>
      </c>
      <c r="K30" s="43" t="s">
        <v>249</v>
      </c>
      <c r="L30" s="73">
        <v>2.4</v>
      </c>
      <c r="M30" s="63" t="s">
        <v>181</v>
      </c>
      <c r="N30" s="62" t="str">
        <f>N7</f>
        <v>紅燒豆腐</v>
      </c>
      <c r="O30" s="43" t="s">
        <v>183</v>
      </c>
      <c r="P30" s="43">
        <v>1</v>
      </c>
      <c r="Q30" s="63" t="s">
        <v>181</v>
      </c>
      <c r="R30" s="75" t="s">
        <v>10</v>
      </c>
      <c r="S30" s="43">
        <v>7</v>
      </c>
      <c r="T30" s="63" t="s">
        <v>181</v>
      </c>
      <c r="U30" s="62" t="str">
        <f>U7</f>
        <v>金針湯</v>
      </c>
      <c r="V30" s="43" t="s">
        <v>189</v>
      </c>
      <c r="W30" s="73">
        <v>0.1</v>
      </c>
      <c r="X30" s="111" t="s">
        <v>181</v>
      </c>
      <c r="Y30" s="112">
        <v>5.4</v>
      </c>
      <c r="Z30" s="112">
        <v>1.9</v>
      </c>
      <c r="AA30" s="112">
        <v>2.6</v>
      </c>
      <c r="AB30" s="112">
        <v>2.8</v>
      </c>
      <c r="AC30" s="112">
        <v>747</v>
      </c>
      <c r="AD30" s="112">
        <v>331</v>
      </c>
      <c r="AE30" s="112">
        <v>228</v>
      </c>
    </row>
    <row r="31" spans="1:31">
      <c r="A31" s="69"/>
      <c r="B31" s="64"/>
      <c r="C31" s="11" t="str">
        <f>LEFT(B30,2)</f>
        <v>小米</v>
      </c>
      <c r="D31" s="74">
        <v>0.4</v>
      </c>
      <c r="E31" s="65" t="s">
        <v>181</v>
      </c>
      <c r="F31" s="64"/>
      <c r="G31" s="87" t="s">
        <v>251</v>
      </c>
      <c r="H31" s="87">
        <v>3</v>
      </c>
      <c r="I31" s="65" t="s">
        <v>181</v>
      </c>
      <c r="J31" s="64"/>
      <c r="K31" s="87" t="s">
        <v>291</v>
      </c>
      <c r="L31" s="11">
        <v>2</v>
      </c>
      <c r="M31" s="65" t="s">
        <v>181</v>
      </c>
      <c r="N31" s="64"/>
      <c r="O31" s="11" t="s">
        <v>184</v>
      </c>
      <c r="P31" s="11">
        <v>4</v>
      </c>
      <c r="Q31" s="65" t="s">
        <v>181</v>
      </c>
      <c r="R31" s="29" t="s">
        <v>186</v>
      </c>
      <c r="S31" s="72">
        <v>0.05</v>
      </c>
      <c r="T31" s="65" t="s">
        <v>181</v>
      </c>
      <c r="U31" s="64"/>
      <c r="V31" s="11" t="s">
        <v>190</v>
      </c>
      <c r="W31" s="74">
        <v>0.6</v>
      </c>
      <c r="X31" s="65" t="s">
        <v>181</v>
      </c>
      <c r="Y31" s="64"/>
      <c r="Z31" s="11"/>
      <c r="AA31" s="11"/>
      <c r="AB31" s="11"/>
      <c r="AC31" s="11"/>
      <c r="AD31" s="11"/>
      <c r="AE31" s="71"/>
    </row>
    <row r="32" spans="1:31">
      <c r="A32" s="69"/>
      <c r="B32" s="64"/>
      <c r="C32" s="11"/>
      <c r="D32" s="11"/>
      <c r="E32" s="71"/>
      <c r="F32" s="64"/>
      <c r="G32" s="87" t="s">
        <v>290</v>
      </c>
      <c r="H32" s="11"/>
      <c r="I32" s="71"/>
      <c r="J32" s="64"/>
      <c r="K32" s="87" t="s">
        <v>265</v>
      </c>
      <c r="L32" s="87">
        <v>2</v>
      </c>
      <c r="M32" s="65" t="s">
        <v>181</v>
      </c>
      <c r="N32" s="64"/>
      <c r="O32" s="11" t="s">
        <v>185</v>
      </c>
      <c r="P32" s="11">
        <v>1</v>
      </c>
      <c r="Q32" s="65" t="s">
        <v>181</v>
      </c>
      <c r="R32" s="64"/>
      <c r="S32" s="11"/>
      <c r="T32" s="71"/>
      <c r="U32" s="64"/>
      <c r="V32" s="11" t="s">
        <v>191</v>
      </c>
      <c r="W32" s="11">
        <v>1</v>
      </c>
      <c r="X32" s="65" t="s">
        <v>181</v>
      </c>
      <c r="Y32" s="64"/>
      <c r="Z32" s="11"/>
      <c r="AA32" s="11"/>
      <c r="AB32" s="11"/>
      <c r="AC32" s="11"/>
      <c r="AD32" s="11"/>
      <c r="AE32" s="71"/>
    </row>
    <row r="33" spans="1:31">
      <c r="A33" s="69"/>
      <c r="B33" s="64"/>
      <c r="C33" s="11"/>
      <c r="D33" s="11"/>
      <c r="E33" s="71"/>
      <c r="F33" s="64"/>
      <c r="G33" s="11"/>
      <c r="H33" s="11"/>
      <c r="I33" s="71"/>
      <c r="J33" s="64"/>
      <c r="K33" s="11"/>
      <c r="L33" s="11"/>
      <c r="M33" s="71"/>
      <c r="N33" s="64"/>
      <c r="O33" s="29" t="s">
        <v>186</v>
      </c>
      <c r="P33" s="72">
        <v>0.05</v>
      </c>
      <c r="Q33" s="65" t="s">
        <v>181</v>
      </c>
      <c r="R33" s="64"/>
      <c r="S33" s="11"/>
      <c r="T33" s="71"/>
      <c r="U33" s="64"/>
      <c r="V33" s="11"/>
      <c r="W33" s="11"/>
      <c r="X33" s="71"/>
      <c r="Y33" s="64"/>
      <c r="Z33" s="11"/>
      <c r="AA33" s="11"/>
      <c r="AB33" s="11"/>
      <c r="AC33" s="11"/>
      <c r="AD33" s="11"/>
      <c r="AE33" s="71"/>
    </row>
    <row r="34" spans="1:31">
      <c r="A34" s="70"/>
      <c r="B34" s="66"/>
      <c r="C34" s="52"/>
      <c r="D34" s="52"/>
      <c r="E34" s="50"/>
      <c r="F34" s="66"/>
      <c r="G34" s="52"/>
      <c r="H34" s="52"/>
      <c r="I34" s="50"/>
      <c r="J34" s="66"/>
      <c r="K34" s="52"/>
      <c r="L34" s="52"/>
      <c r="M34" s="50"/>
      <c r="N34" s="66"/>
      <c r="O34" s="52"/>
      <c r="P34" s="52"/>
      <c r="Q34" s="50"/>
      <c r="R34" s="66"/>
      <c r="S34" s="52"/>
      <c r="T34" s="50"/>
      <c r="U34" s="66"/>
      <c r="V34" s="52"/>
      <c r="W34" s="52"/>
      <c r="X34" s="50"/>
      <c r="Y34" s="66"/>
      <c r="Z34" s="52"/>
      <c r="AA34" s="52"/>
      <c r="AB34" s="52"/>
      <c r="AC34" s="52"/>
      <c r="AD34" s="52"/>
      <c r="AE34" s="50"/>
    </row>
  </sheetData>
  <mergeCells count="20">
    <mergeCell ref="G7:I7"/>
    <mergeCell ref="K7:M7"/>
    <mergeCell ref="O7:Q7"/>
    <mergeCell ref="V7:X7"/>
    <mergeCell ref="G5:I5"/>
    <mergeCell ref="K5:M5"/>
    <mergeCell ref="O5:Q5"/>
    <mergeCell ref="V5:X5"/>
    <mergeCell ref="G6:I6"/>
    <mergeCell ref="K6:M6"/>
    <mergeCell ref="O6:Q6"/>
    <mergeCell ref="V6:X6"/>
    <mergeCell ref="G3:I3"/>
    <mergeCell ref="K3:M3"/>
    <mergeCell ref="O3:Q3"/>
    <mergeCell ref="V3:X3"/>
    <mergeCell ref="G4:I4"/>
    <mergeCell ref="K4:M4"/>
    <mergeCell ref="O4:Q4"/>
    <mergeCell ref="V4:X4"/>
  </mergeCells>
  <phoneticPr fontId="1" type="noConversion"/>
  <pageMargins left="0" right="0" top="0" bottom="0" header="0" footer="0"/>
  <pageSetup paperSize="9" scale="9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zoomScaleNormal="100" workbookViewId="0">
      <selection activeCell="G5" sqref="G5"/>
    </sheetView>
  </sheetViews>
  <sheetFormatPr defaultRowHeight="16.5"/>
  <cols>
    <col min="1" max="1" width="5.25" customWidth="1"/>
    <col min="2" max="2" width="3.625" customWidth="1"/>
    <col min="3" max="3" width="3.75" customWidth="1"/>
    <col min="4" max="4" width="9.625" customWidth="1"/>
    <col min="5" max="5" width="11" customWidth="1"/>
    <col min="6" max="6" width="9.875" customWidth="1"/>
    <col min="7" max="7" width="11.375" customWidth="1"/>
    <col min="8" max="8" width="9.25" customWidth="1"/>
    <col min="9" max="9" width="4.125" customWidth="1"/>
    <col min="10" max="10" width="11.375" customWidth="1"/>
    <col min="11" max="11" width="3.75" customWidth="1"/>
    <col min="12" max="12" width="11.125" customWidth="1"/>
    <col min="13" max="13" width="11.25" customWidth="1"/>
    <col min="14" max="14" width="7.125" customWidth="1"/>
    <col min="15" max="15" width="5.625" customWidth="1"/>
    <col min="16" max="16" width="4.125" customWidth="1"/>
    <col min="17" max="18" width="4.25" customWidth="1"/>
    <col min="19" max="19" width="7.375" customWidth="1"/>
    <col min="20" max="20" width="4.375" customWidth="1"/>
    <col min="21" max="21" width="4.125" customWidth="1"/>
    <col min="22" max="22" width="3.875" customWidth="1"/>
  </cols>
  <sheetData>
    <row r="1" spans="1:22" ht="19.5">
      <c r="A1" s="3">
        <v>111</v>
      </c>
      <c r="B1" s="2"/>
      <c r="C1" s="2"/>
      <c r="D1" s="2"/>
      <c r="E1" s="24">
        <v>110</v>
      </c>
      <c r="F1" s="24" t="s">
        <v>123</v>
      </c>
      <c r="G1" s="25" t="s">
        <v>174</v>
      </c>
      <c r="H1" s="30" t="s">
        <v>175</v>
      </c>
      <c r="I1" s="24">
        <v>2</v>
      </c>
      <c r="J1" s="24" t="s">
        <v>124</v>
      </c>
      <c r="K1" s="2"/>
      <c r="L1" s="25" t="s">
        <v>125</v>
      </c>
      <c r="N1" s="7"/>
      <c r="O1" s="7"/>
      <c r="P1" s="8"/>
      <c r="Q1" s="8"/>
      <c r="R1" s="8"/>
      <c r="S1" s="8"/>
      <c r="T1" s="8"/>
    </row>
    <row r="2" spans="1:22" s="1" customFormat="1" ht="17.100000000000001" customHeight="1">
      <c r="A2" s="4" t="s">
        <v>1</v>
      </c>
      <c r="B2" s="41" t="s">
        <v>172</v>
      </c>
      <c r="C2" s="42" t="s">
        <v>20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/>
      <c r="K2" s="6" t="s">
        <v>10</v>
      </c>
      <c r="L2" s="5" t="s">
        <v>11</v>
      </c>
      <c r="M2" s="5" t="s">
        <v>12</v>
      </c>
      <c r="N2" s="108" t="s">
        <v>13</v>
      </c>
      <c r="O2" s="92" t="s">
        <v>14</v>
      </c>
      <c r="P2" s="106" t="s">
        <v>15</v>
      </c>
      <c r="Q2" s="9" t="s">
        <v>16</v>
      </c>
      <c r="R2" s="9" t="s">
        <v>17</v>
      </c>
      <c r="S2" s="107" t="s">
        <v>18</v>
      </c>
      <c r="T2" s="106" t="s">
        <v>19</v>
      </c>
      <c r="U2" s="94" t="s">
        <v>192</v>
      </c>
      <c r="V2" s="95" t="s">
        <v>193</v>
      </c>
    </row>
    <row r="3" spans="1:22" ht="36" customHeight="1">
      <c r="A3" s="21">
        <f>DATE(A1,I1,7)</f>
        <v>40581</v>
      </c>
      <c r="B3" s="37" t="str">
        <f>IF(A3="","",RIGHT(TEXT(WEEKDAY(A3),"[$-404]aaaa;@"),1))</f>
        <v>一</v>
      </c>
      <c r="C3" s="12" t="s">
        <v>21</v>
      </c>
      <c r="D3" s="13" t="s">
        <v>22</v>
      </c>
      <c r="E3" s="33" t="s">
        <v>44</v>
      </c>
      <c r="F3" s="16" t="s">
        <v>56</v>
      </c>
      <c r="G3" s="18" t="s">
        <v>70</v>
      </c>
      <c r="H3" s="23" t="s">
        <v>69</v>
      </c>
      <c r="I3" s="114" t="s">
        <v>74</v>
      </c>
      <c r="J3" s="114"/>
      <c r="K3" s="6" t="s">
        <v>10</v>
      </c>
      <c r="L3" s="23" t="s">
        <v>72</v>
      </c>
      <c r="M3" s="90" t="s">
        <v>73</v>
      </c>
      <c r="N3" s="96">
        <v>5</v>
      </c>
      <c r="O3" s="103">
        <v>2</v>
      </c>
      <c r="P3" s="96">
        <v>1.9</v>
      </c>
      <c r="Q3" s="105"/>
      <c r="R3" s="100"/>
      <c r="S3" s="96">
        <v>1.9</v>
      </c>
      <c r="T3" s="101">
        <v>594</v>
      </c>
      <c r="U3" s="96">
        <v>138</v>
      </c>
      <c r="V3" s="96">
        <v>112</v>
      </c>
    </row>
    <row r="4" spans="1:22" ht="36" customHeight="1">
      <c r="A4" s="21">
        <f>IF(A3="","",IF(MONTH(A3)&lt;&gt;MONTH(A3+1),"",A3+1))</f>
        <v>40582</v>
      </c>
      <c r="B4" s="37" t="str">
        <f t="shared" ref="B4:B17" si="0">IF(A4="","",RIGHT(TEXT(WEEKDAY(A4),"[$-404]aaaa;@"),1))</f>
        <v>二</v>
      </c>
      <c r="C4" s="12" t="s">
        <v>23</v>
      </c>
      <c r="D4" s="13" t="s">
        <v>24</v>
      </c>
      <c r="E4" s="33" t="s">
        <v>45</v>
      </c>
      <c r="F4" s="16" t="s">
        <v>55</v>
      </c>
      <c r="G4" s="18" t="s">
        <v>52</v>
      </c>
      <c r="H4" s="17" t="s">
        <v>135</v>
      </c>
      <c r="I4" s="120" t="s">
        <v>161</v>
      </c>
      <c r="J4" s="121"/>
      <c r="K4" s="6" t="s">
        <v>10</v>
      </c>
      <c r="L4" s="17" t="s">
        <v>75</v>
      </c>
      <c r="M4" s="90" t="s">
        <v>76</v>
      </c>
      <c r="N4" s="96">
        <v>5</v>
      </c>
      <c r="O4" s="103">
        <v>2</v>
      </c>
      <c r="P4" s="96">
        <v>1.6</v>
      </c>
      <c r="Q4" s="105"/>
      <c r="R4" s="100"/>
      <c r="S4" s="96">
        <v>1.8</v>
      </c>
      <c r="T4" s="101">
        <v>579</v>
      </c>
      <c r="U4" s="96">
        <v>139</v>
      </c>
      <c r="V4" s="96">
        <v>432</v>
      </c>
    </row>
    <row r="5" spans="1:22" ht="36" customHeight="1">
      <c r="A5" s="21">
        <f t="shared" ref="A5:A7" si="1">IF(A4="","",IF(MONTH(A4)&lt;&gt;MONTH(A4+1),"",A4+1))</f>
        <v>40583</v>
      </c>
      <c r="B5" s="37" t="str">
        <f t="shared" si="0"/>
        <v>三</v>
      </c>
      <c r="C5" s="12" t="s">
        <v>25</v>
      </c>
      <c r="D5" s="13" t="s">
        <v>43</v>
      </c>
      <c r="E5" s="33" t="s">
        <v>46</v>
      </c>
      <c r="F5" s="23" t="s">
        <v>139</v>
      </c>
      <c r="G5" s="18" t="s">
        <v>78</v>
      </c>
      <c r="H5" s="17" t="s">
        <v>77</v>
      </c>
      <c r="I5" s="120" t="s">
        <v>156</v>
      </c>
      <c r="J5" s="121"/>
      <c r="K5" s="6" t="s">
        <v>10</v>
      </c>
      <c r="L5" s="17" t="s">
        <v>154</v>
      </c>
      <c r="M5" s="90" t="s">
        <v>155</v>
      </c>
      <c r="N5" s="96">
        <v>5</v>
      </c>
      <c r="O5" s="103">
        <v>2.1</v>
      </c>
      <c r="P5" s="96">
        <v>1.8</v>
      </c>
      <c r="Q5" s="105"/>
      <c r="R5" s="100"/>
      <c r="S5" s="96">
        <v>2</v>
      </c>
      <c r="T5" s="101">
        <v>600</v>
      </c>
      <c r="U5" s="96">
        <v>122</v>
      </c>
      <c r="V5" s="96">
        <v>588</v>
      </c>
    </row>
    <row r="6" spans="1:22" ht="36" customHeight="1">
      <c r="A6" s="21">
        <f t="shared" si="1"/>
        <v>40584</v>
      </c>
      <c r="B6" s="37" t="str">
        <f t="shared" si="0"/>
        <v>四</v>
      </c>
      <c r="C6" s="12" t="s">
        <v>26</v>
      </c>
      <c r="D6" s="13" t="s">
        <v>24</v>
      </c>
      <c r="E6" s="33" t="s">
        <v>45</v>
      </c>
      <c r="F6" s="23" t="s">
        <v>96</v>
      </c>
      <c r="G6" s="18" t="s">
        <v>95</v>
      </c>
      <c r="H6" s="17" t="s">
        <v>148</v>
      </c>
      <c r="I6" s="114" t="s">
        <v>149</v>
      </c>
      <c r="J6" s="115"/>
      <c r="K6" s="6" t="s">
        <v>10</v>
      </c>
      <c r="L6" s="17" t="s">
        <v>88</v>
      </c>
      <c r="M6" s="90" t="s">
        <v>89</v>
      </c>
      <c r="N6" s="96">
        <v>5.8</v>
      </c>
      <c r="O6" s="103">
        <v>2</v>
      </c>
      <c r="P6" s="96">
        <v>1.6</v>
      </c>
      <c r="Q6" s="105"/>
      <c r="R6" s="100">
        <v>1</v>
      </c>
      <c r="S6" s="96">
        <v>2.6</v>
      </c>
      <c r="T6" s="101">
        <v>670</v>
      </c>
      <c r="U6" s="96">
        <v>203</v>
      </c>
      <c r="V6" s="96">
        <v>203</v>
      </c>
    </row>
    <row r="7" spans="1:22" ht="36" customHeight="1">
      <c r="A7" s="21">
        <f t="shared" si="1"/>
        <v>40585</v>
      </c>
      <c r="B7" s="37" t="str">
        <f t="shared" si="0"/>
        <v>五</v>
      </c>
      <c r="C7" s="12" t="s">
        <v>27</v>
      </c>
      <c r="D7" s="13" t="s">
        <v>28</v>
      </c>
      <c r="E7" s="33" t="s">
        <v>48</v>
      </c>
      <c r="F7" s="17" t="s">
        <v>141</v>
      </c>
      <c r="G7" s="38" t="s">
        <v>142</v>
      </c>
      <c r="H7" s="39" t="s">
        <v>143</v>
      </c>
      <c r="I7" s="118" t="s">
        <v>144</v>
      </c>
      <c r="J7" s="119"/>
      <c r="K7" s="6" t="s">
        <v>10</v>
      </c>
      <c r="L7" s="17" t="s">
        <v>90</v>
      </c>
      <c r="M7" s="90" t="s">
        <v>91</v>
      </c>
      <c r="N7" s="97">
        <v>5.5</v>
      </c>
      <c r="O7" s="110">
        <v>2.2000000000000002</v>
      </c>
      <c r="P7" s="97">
        <v>1.6</v>
      </c>
      <c r="Q7" s="105"/>
      <c r="R7" s="100"/>
      <c r="S7" s="97">
        <v>2</v>
      </c>
      <c r="T7" s="109">
        <v>635</v>
      </c>
      <c r="U7" s="97">
        <v>133</v>
      </c>
      <c r="V7" s="97">
        <v>115</v>
      </c>
    </row>
    <row r="8" spans="1:22" ht="36" customHeight="1">
      <c r="A8" s="21">
        <f>IF(A7="","",IF(MONTH(A7)&lt;&gt;MONTH(A7+1),"",A7+3))</f>
        <v>40588</v>
      </c>
      <c r="B8" s="37" t="str">
        <f t="shared" si="0"/>
        <v>一</v>
      </c>
      <c r="C8" s="14" t="s">
        <v>29</v>
      </c>
      <c r="D8" s="15" t="s">
        <v>22</v>
      </c>
      <c r="E8" s="33" t="s">
        <v>44</v>
      </c>
      <c r="F8" s="17" t="s">
        <v>151</v>
      </c>
      <c r="G8" s="18" t="s">
        <v>152</v>
      </c>
      <c r="H8" s="23" t="s">
        <v>71</v>
      </c>
      <c r="I8" s="114" t="s">
        <v>158</v>
      </c>
      <c r="J8" s="114"/>
      <c r="K8" s="6" t="s">
        <v>10</v>
      </c>
      <c r="L8" s="22" t="s">
        <v>159</v>
      </c>
      <c r="M8" s="90" t="s">
        <v>160</v>
      </c>
      <c r="N8" s="96">
        <v>5</v>
      </c>
      <c r="O8" s="96">
        <v>2.1</v>
      </c>
      <c r="P8" s="96">
        <v>1.1000000000000001</v>
      </c>
      <c r="Q8" s="105"/>
      <c r="R8" s="100"/>
      <c r="S8" s="96">
        <v>2.6</v>
      </c>
      <c r="T8" s="101">
        <v>615</v>
      </c>
      <c r="U8" s="96">
        <v>176</v>
      </c>
      <c r="V8" s="96">
        <v>92</v>
      </c>
    </row>
    <row r="9" spans="1:22" ht="36" customHeight="1">
      <c r="A9" s="21">
        <f>IF(A8="","",IF(MONTH(A8)&lt;&gt;MONTH(A8+1),"",A8+1))</f>
        <v>40589</v>
      </c>
      <c r="B9" s="37" t="str">
        <f t="shared" si="0"/>
        <v>二</v>
      </c>
      <c r="C9" s="14" t="s">
        <v>30</v>
      </c>
      <c r="D9" s="15" t="s">
        <v>24</v>
      </c>
      <c r="E9" s="33" t="s">
        <v>45</v>
      </c>
      <c r="F9" s="17" t="s">
        <v>54</v>
      </c>
      <c r="G9" s="18" t="s">
        <v>64</v>
      </c>
      <c r="H9" s="17" t="s">
        <v>133</v>
      </c>
      <c r="I9" s="114" t="s">
        <v>136</v>
      </c>
      <c r="J9" s="115"/>
      <c r="K9" s="6" t="s">
        <v>10</v>
      </c>
      <c r="L9" s="17" t="s">
        <v>99</v>
      </c>
      <c r="M9" s="90" t="s">
        <v>100</v>
      </c>
      <c r="N9" s="96">
        <v>5</v>
      </c>
      <c r="O9" s="96">
        <v>2</v>
      </c>
      <c r="P9" s="96">
        <v>1.4</v>
      </c>
      <c r="Q9" s="105"/>
      <c r="R9" s="100"/>
      <c r="S9" s="96">
        <v>2.8</v>
      </c>
      <c r="T9" s="101">
        <v>629</v>
      </c>
      <c r="U9" s="96">
        <v>144</v>
      </c>
      <c r="V9" s="96">
        <v>159</v>
      </c>
    </row>
    <row r="10" spans="1:22" ht="36" customHeight="1">
      <c r="A10" s="21">
        <f t="shared" ref="A10:A12" si="2">IF(A9="","",IF(MONTH(A9)&lt;&gt;MONTH(A9+1),"",A9+1))</f>
        <v>40590</v>
      </c>
      <c r="B10" s="37" t="str">
        <f t="shared" si="0"/>
        <v>三</v>
      </c>
      <c r="C10" s="14" t="s">
        <v>31</v>
      </c>
      <c r="D10" s="15" t="s">
        <v>32</v>
      </c>
      <c r="E10" s="33" t="s">
        <v>45</v>
      </c>
      <c r="F10" s="23" t="s">
        <v>131</v>
      </c>
      <c r="G10" s="18" t="s">
        <v>132</v>
      </c>
      <c r="H10" s="17" t="s">
        <v>101</v>
      </c>
      <c r="I10" s="114" t="s">
        <v>102</v>
      </c>
      <c r="J10" s="115"/>
      <c r="K10" s="6" t="s">
        <v>10</v>
      </c>
      <c r="L10" s="17" t="s">
        <v>90</v>
      </c>
      <c r="M10" s="90" t="s">
        <v>105</v>
      </c>
      <c r="N10" s="96">
        <v>5.5</v>
      </c>
      <c r="O10" s="96">
        <v>2.5</v>
      </c>
      <c r="P10" s="96">
        <v>1.3</v>
      </c>
      <c r="Q10" s="105"/>
      <c r="R10" s="100"/>
      <c r="S10" s="96">
        <v>2.1</v>
      </c>
      <c r="T10" s="101">
        <v>646</v>
      </c>
      <c r="U10" s="96">
        <v>120</v>
      </c>
      <c r="V10" s="96">
        <v>94</v>
      </c>
    </row>
    <row r="11" spans="1:22" ht="36" customHeight="1">
      <c r="A11" s="21">
        <f t="shared" si="2"/>
        <v>40591</v>
      </c>
      <c r="B11" s="37" t="str">
        <f t="shared" si="0"/>
        <v>四</v>
      </c>
      <c r="C11" s="14" t="s">
        <v>33</v>
      </c>
      <c r="D11" s="15" t="s">
        <v>24</v>
      </c>
      <c r="E11" s="33" t="s">
        <v>45</v>
      </c>
      <c r="F11" s="17" t="s">
        <v>57</v>
      </c>
      <c r="G11" s="18" t="s">
        <v>65</v>
      </c>
      <c r="H11" s="23" t="s">
        <v>106</v>
      </c>
      <c r="I11" s="116" t="s">
        <v>137</v>
      </c>
      <c r="J11" s="117"/>
      <c r="K11" s="6" t="s">
        <v>10</v>
      </c>
      <c r="L11" s="22" t="s">
        <v>109</v>
      </c>
      <c r="M11" s="90" t="s">
        <v>110</v>
      </c>
      <c r="N11" s="96">
        <v>6.5</v>
      </c>
      <c r="O11" s="96">
        <v>2.4</v>
      </c>
      <c r="P11" s="96">
        <v>1.3</v>
      </c>
      <c r="Q11" s="105"/>
      <c r="R11" s="100">
        <v>1</v>
      </c>
      <c r="S11" s="96">
        <v>2.4</v>
      </c>
      <c r="T11" s="101">
        <v>727</v>
      </c>
      <c r="U11" s="96">
        <v>128</v>
      </c>
      <c r="V11" s="96">
        <v>134</v>
      </c>
    </row>
    <row r="12" spans="1:22" ht="36" customHeight="1">
      <c r="A12" s="21">
        <f t="shared" si="2"/>
        <v>40592</v>
      </c>
      <c r="B12" s="37" t="str">
        <f t="shared" si="0"/>
        <v>五</v>
      </c>
      <c r="C12" s="14" t="s">
        <v>34</v>
      </c>
      <c r="D12" s="15" t="s">
        <v>35</v>
      </c>
      <c r="E12" s="33" t="s">
        <v>49</v>
      </c>
      <c r="F12" s="17" t="s">
        <v>145</v>
      </c>
      <c r="G12" s="18" t="s">
        <v>146</v>
      </c>
      <c r="H12" s="17" t="s">
        <v>111</v>
      </c>
      <c r="I12" s="114" t="s">
        <v>113</v>
      </c>
      <c r="J12" s="115"/>
      <c r="K12" s="6" t="s">
        <v>10</v>
      </c>
      <c r="L12" s="17" t="s">
        <v>75</v>
      </c>
      <c r="M12" s="90" t="s">
        <v>76</v>
      </c>
      <c r="N12" s="97">
        <v>5.2</v>
      </c>
      <c r="O12" s="97">
        <v>2</v>
      </c>
      <c r="P12" s="97">
        <v>1.8</v>
      </c>
      <c r="Q12" s="105"/>
      <c r="R12" s="100"/>
      <c r="S12" s="97">
        <v>2.4</v>
      </c>
      <c r="T12" s="109">
        <v>631</v>
      </c>
      <c r="U12" s="97">
        <v>107</v>
      </c>
      <c r="V12" s="97">
        <v>95</v>
      </c>
    </row>
    <row r="13" spans="1:22" ht="42" customHeight="1">
      <c r="A13" s="21">
        <f t="shared" ref="A13" si="3">IF(A12="","",IF(MONTH(A12)&lt;&gt;MONTH(A12+1),"",A12+3))</f>
        <v>40595</v>
      </c>
      <c r="B13" s="37" t="str">
        <f t="shared" si="0"/>
        <v>一</v>
      </c>
      <c r="C13" s="14" t="s">
        <v>36</v>
      </c>
      <c r="D13" s="15" t="s">
        <v>22</v>
      </c>
      <c r="E13" s="33" t="s">
        <v>44</v>
      </c>
      <c r="F13" s="17" t="s">
        <v>58</v>
      </c>
      <c r="G13" s="18" t="s">
        <v>66</v>
      </c>
      <c r="H13" s="17" t="s">
        <v>117</v>
      </c>
      <c r="I13" s="114" t="s">
        <v>118</v>
      </c>
      <c r="J13" s="115"/>
      <c r="K13" s="6" t="s">
        <v>10</v>
      </c>
      <c r="L13" s="17" t="s">
        <v>99</v>
      </c>
      <c r="M13" s="90" t="s">
        <v>100</v>
      </c>
      <c r="N13" s="96">
        <v>5</v>
      </c>
      <c r="O13" s="101">
        <v>2.5</v>
      </c>
      <c r="P13" s="101">
        <v>2</v>
      </c>
      <c r="Q13" s="105"/>
      <c r="R13" s="100"/>
      <c r="S13" s="96">
        <v>2</v>
      </c>
      <c r="T13" s="101">
        <v>663</v>
      </c>
      <c r="U13" s="96">
        <v>248</v>
      </c>
      <c r="V13" s="96">
        <v>156</v>
      </c>
    </row>
    <row r="14" spans="1:22" ht="42" customHeight="1">
      <c r="A14" s="21">
        <f>IF(A13="","",IF(MONTH(A13)&lt;&gt;MONTH(A13+1),"",A13+1))</f>
        <v>40596</v>
      </c>
      <c r="B14" s="37" t="str">
        <f t="shared" si="0"/>
        <v>二</v>
      </c>
      <c r="C14" s="14" t="s">
        <v>37</v>
      </c>
      <c r="D14" s="15" t="s">
        <v>24</v>
      </c>
      <c r="E14" s="33" t="s">
        <v>45</v>
      </c>
      <c r="F14" s="17" t="s">
        <v>53</v>
      </c>
      <c r="G14" s="18" t="s">
        <v>63</v>
      </c>
      <c r="H14" s="17" t="s">
        <v>79</v>
      </c>
      <c r="I14" s="114" t="s">
        <v>80</v>
      </c>
      <c r="J14" s="115"/>
      <c r="K14" s="6" t="s">
        <v>10</v>
      </c>
      <c r="L14" s="22" t="s">
        <v>159</v>
      </c>
      <c r="M14" s="90" t="s">
        <v>160</v>
      </c>
      <c r="N14" s="96">
        <v>5.6</v>
      </c>
      <c r="O14" s="101">
        <v>2.5</v>
      </c>
      <c r="P14" s="101">
        <v>1.2</v>
      </c>
      <c r="Q14" s="105"/>
      <c r="R14" s="100"/>
      <c r="S14" s="96">
        <v>2.4</v>
      </c>
      <c r="T14" s="101">
        <v>715</v>
      </c>
      <c r="U14" s="96">
        <v>247</v>
      </c>
      <c r="V14" s="96">
        <v>134</v>
      </c>
    </row>
    <row r="15" spans="1:22" ht="36" customHeight="1">
      <c r="A15" s="21">
        <f t="shared" ref="A15:A17" si="4">IF(A14="","",IF(MONTH(A14)&lt;&gt;MONTH(A14+1),"",A14+1))</f>
        <v>40597</v>
      </c>
      <c r="B15" s="37" t="str">
        <f t="shared" si="0"/>
        <v>三</v>
      </c>
      <c r="C15" s="14" t="s">
        <v>38</v>
      </c>
      <c r="D15" s="15" t="s">
        <v>39</v>
      </c>
      <c r="E15" s="33" t="s">
        <v>50</v>
      </c>
      <c r="F15" s="17" t="s">
        <v>59</v>
      </c>
      <c r="G15" s="18" t="s">
        <v>62</v>
      </c>
      <c r="H15" s="17" t="s">
        <v>85</v>
      </c>
      <c r="I15" s="120" t="s">
        <v>83</v>
      </c>
      <c r="J15" s="121"/>
      <c r="K15" s="6" t="s">
        <v>10</v>
      </c>
      <c r="L15" s="17" t="s">
        <v>81</v>
      </c>
      <c r="M15" s="90" t="s">
        <v>82</v>
      </c>
      <c r="N15" s="96">
        <v>2.5</v>
      </c>
      <c r="O15" s="101">
        <v>2.5</v>
      </c>
      <c r="P15" s="101">
        <v>1.5</v>
      </c>
      <c r="Q15" s="105"/>
      <c r="R15" s="100"/>
      <c r="S15" s="96">
        <v>2.5</v>
      </c>
      <c r="T15" s="101">
        <v>513</v>
      </c>
      <c r="U15" s="96">
        <v>239</v>
      </c>
      <c r="V15" s="96">
        <v>164</v>
      </c>
    </row>
    <row r="16" spans="1:22" ht="42" customHeight="1">
      <c r="A16" s="21">
        <f t="shared" si="4"/>
        <v>40598</v>
      </c>
      <c r="B16" s="37" t="str">
        <f t="shared" si="0"/>
        <v>四</v>
      </c>
      <c r="C16" s="14" t="s">
        <v>40</v>
      </c>
      <c r="D16" s="15" t="s">
        <v>24</v>
      </c>
      <c r="E16" s="33" t="s">
        <v>45</v>
      </c>
      <c r="F16" s="17" t="s">
        <v>60</v>
      </c>
      <c r="G16" s="38" t="s">
        <v>67</v>
      </c>
      <c r="H16" s="39" t="s">
        <v>128</v>
      </c>
      <c r="I16" s="118" t="s">
        <v>147</v>
      </c>
      <c r="J16" s="119"/>
      <c r="K16" s="6" t="s">
        <v>10</v>
      </c>
      <c r="L16" s="17" t="s">
        <v>119</v>
      </c>
      <c r="M16" s="90" t="s">
        <v>120</v>
      </c>
      <c r="N16" s="96">
        <v>5.9</v>
      </c>
      <c r="O16" s="101">
        <v>2.5</v>
      </c>
      <c r="P16" s="101">
        <v>1.7</v>
      </c>
      <c r="Q16" s="105"/>
      <c r="R16" s="100">
        <v>1</v>
      </c>
      <c r="S16" s="96">
        <v>2.5</v>
      </c>
      <c r="T16" s="101">
        <v>756</v>
      </c>
      <c r="U16" s="96">
        <v>244</v>
      </c>
      <c r="V16" s="96">
        <v>156</v>
      </c>
    </row>
    <row r="17" spans="1:22" ht="36" customHeight="1">
      <c r="A17" s="21">
        <f t="shared" si="4"/>
        <v>40599</v>
      </c>
      <c r="B17" s="37" t="str">
        <f t="shared" si="0"/>
        <v>五</v>
      </c>
      <c r="C17" s="14" t="s">
        <v>41</v>
      </c>
      <c r="D17" s="15" t="s">
        <v>42</v>
      </c>
      <c r="E17" s="33" t="s">
        <v>51</v>
      </c>
      <c r="F17" s="17" t="s">
        <v>61</v>
      </c>
      <c r="G17" s="18" t="s">
        <v>68</v>
      </c>
      <c r="H17" s="17" t="s">
        <v>121</v>
      </c>
      <c r="I17" s="114" t="s">
        <v>122</v>
      </c>
      <c r="J17" s="115"/>
      <c r="K17" s="6" t="s">
        <v>10</v>
      </c>
      <c r="L17" s="26" t="s">
        <v>72</v>
      </c>
      <c r="M17" s="102" t="s">
        <v>73</v>
      </c>
      <c r="N17" s="96">
        <v>5.4</v>
      </c>
      <c r="O17" s="101">
        <v>2.5</v>
      </c>
      <c r="P17" s="101">
        <v>1.3</v>
      </c>
      <c r="Q17" s="105"/>
      <c r="R17" s="100"/>
      <c r="S17" s="96">
        <v>2.4</v>
      </c>
      <c r="T17" s="101">
        <v>703</v>
      </c>
      <c r="U17" s="96">
        <v>251</v>
      </c>
      <c r="V17" s="96">
        <v>175</v>
      </c>
    </row>
    <row r="18" spans="1:22" s="11" customFormat="1" ht="20.25">
      <c r="A18" s="10"/>
      <c r="B18" s="40" t="s">
        <v>169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22" s="36" customFormat="1" ht="12">
      <c r="A19" s="34"/>
      <c r="B19" s="34">
        <v>2</v>
      </c>
      <c r="C19" s="35" t="s">
        <v>164</v>
      </c>
      <c r="D19" s="34"/>
      <c r="E19" s="34"/>
      <c r="F19" s="34"/>
      <c r="G19" s="34"/>
      <c r="H19" s="34"/>
      <c r="I19" s="34"/>
      <c r="J19" s="34" t="s">
        <v>165</v>
      </c>
      <c r="K19" s="34"/>
      <c r="L19" s="34"/>
      <c r="M19" s="34"/>
      <c r="N19" s="34"/>
      <c r="O19" s="34"/>
    </row>
    <row r="20" spans="1:22" s="36" customFormat="1" ht="12">
      <c r="A20" s="34"/>
      <c r="B20" s="34"/>
      <c r="C20" s="35" t="s">
        <v>140</v>
      </c>
      <c r="D20" s="35" t="s">
        <v>166</v>
      </c>
      <c r="E20" s="34"/>
      <c r="H20" s="34"/>
      <c r="I20" s="34"/>
      <c r="J20" s="34"/>
      <c r="K20" s="36" t="s">
        <v>163</v>
      </c>
      <c r="L20" s="34"/>
      <c r="N20" s="34"/>
      <c r="O20" s="34"/>
    </row>
    <row r="21" spans="1:22" s="36" customFormat="1" ht="12">
      <c r="A21" s="34"/>
      <c r="B21" s="34"/>
      <c r="C21" s="34"/>
      <c r="D21" s="35" t="s">
        <v>168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</row>
    <row r="22" spans="1:22" s="29" customFormat="1" ht="14.25">
      <c r="A22" s="28"/>
      <c r="B22" s="28"/>
      <c r="C22" s="27" t="s">
        <v>170</v>
      </c>
      <c r="D22" s="27" t="s">
        <v>171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22" s="11" customForma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22" s="11" customForma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22" s="11" customForma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22" s="11" customForma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2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2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2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2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2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2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</sheetData>
  <mergeCells count="15">
    <mergeCell ref="I8:J8"/>
    <mergeCell ref="I3:J3"/>
    <mergeCell ref="I4:J4"/>
    <mergeCell ref="I5:J5"/>
    <mergeCell ref="I6:J6"/>
    <mergeCell ref="I7:J7"/>
    <mergeCell ref="I15:J15"/>
    <mergeCell ref="I16:J16"/>
    <mergeCell ref="I17:J17"/>
    <mergeCell ref="I9:J9"/>
    <mergeCell ref="I10:J10"/>
    <mergeCell ref="I11:J11"/>
    <mergeCell ref="I12:J12"/>
    <mergeCell ref="I13:J13"/>
    <mergeCell ref="I14:J14"/>
  </mergeCells>
  <phoneticPr fontId="1" type="noConversion"/>
  <pageMargins left="0" right="0" top="0" bottom="0" header="0" footer="0"/>
  <pageSetup paperSize="9" scale="9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topLeftCell="M4" workbookViewId="0">
      <selection activeCell="U29" sqref="U29:AA29"/>
    </sheetView>
  </sheetViews>
  <sheetFormatPr defaultRowHeight="16.5"/>
  <cols>
    <col min="1" max="1" width="4" customWidth="1"/>
    <col min="3" max="3" width="8.625" customWidth="1"/>
    <col min="4" max="4" width="2.75" customWidth="1"/>
    <col min="5" max="5" width="2.625" customWidth="1"/>
    <col min="8" max="9" width="2.625" customWidth="1"/>
    <col min="11" max="11" width="9.625" customWidth="1"/>
    <col min="12" max="12" width="2.625" customWidth="1"/>
    <col min="13" max="13" width="3" customWidth="1"/>
    <col min="14" max="14" width="4.625" customWidth="1"/>
    <col min="15" max="15" width="2.875" customWidth="1"/>
    <col min="16" max="16" width="2.75" customWidth="1"/>
    <col min="18" max="18" width="9.5" customWidth="1"/>
    <col min="19" max="20" width="2.625" customWidth="1"/>
    <col min="21" max="22" width="3.125" customWidth="1"/>
    <col min="23" max="23" width="2.75" customWidth="1"/>
    <col min="24" max="24" width="3.25" customWidth="1"/>
    <col min="25" max="25" width="2.875" customWidth="1"/>
    <col min="26" max="26" width="2.75" customWidth="1"/>
    <col min="27" max="27" width="2.625" customWidth="1"/>
  </cols>
  <sheetData>
    <row r="1" spans="1:27">
      <c r="A1">
        <v>110</v>
      </c>
      <c r="B1" t="s">
        <v>173</v>
      </c>
      <c r="C1" t="str">
        <f>國中!H1</f>
        <v>國民中學</v>
      </c>
      <c r="E1" t="s">
        <v>179</v>
      </c>
      <c r="F1" t="s">
        <v>178</v>
      </c>
      <c r="G1" t="s">
        <v>176</v>
      </c>
      <c r="I1" s="52"/>
    </row>
    <row r="2" spans="1:27">
      <c r="A2" s="42" t="s">
        <v>20</v>
      </c>
      <c r="B2" s="4" t="s">
        <v>2</v>
      </c>
      <c r="C2" s="4" t="s">
        <v>3</v>
      </c>
      <c r="D2" s="49"/>
      <c r="E2" s="48"/>
      <c r="F2" s="4" t="s">
        <v>4</v>
      </c>
      <c r="G2" s="4" t="s">
        <v>5</v>
      </c>
      <c r="H2" s="49"/>
      <c r="I2" s="50"/>
      <c r="J2" s="4" t="s">
        <v>6</v>
      </c>
      <c r="K2" s="4" t="s">
        <v>7</v>
      </c>
      <c r="L2" s="49"/>
      <c r="M2" s="48"/>
      <c r="N2" s="57" t="s">
        <v>10</v>
      </c>
      <c r="O2" s="58"/>
      <c r="P2" s="56"/>
      <c r="Q2" s="5" t="s">
        <v>11</v>
      </c>
      <c r="R2" s="54" t="s">
        <v>12</v>
      </c>
      <c r="S2" s="59"/>
      <c r="T2" s="51"/>
    </row>
    <row r="3" spans="1:27" ht="28.5" customHeight="1">
      <c r="A3" s="12" t="str">
        <f>國中!C3</f>
        <v>A1</v>
      </c>
      <c r="B3" s="13" t="str">
        <f>國中!D3</f>
        <v>白米飯</v>
      </c>
      <c r="C3" s="46" t="str">
        <f>國中!E3</f>
        <v>米</v>
      </c>
      <c r="D3" s="47"/>
      <c r="E3" s="32"/>
      <c r="F3" s="16" t="str">
        <f>國中!F3</f>
        <v>椒鹽魚排</v>
      </c>
      <c r="G3" s="122" t="str">
        <f>國中!G3</f>
        <v>裹粉旗魚塊</v>
      </c>
      <c r="H3" s="123"/>
      <c r="I3" s="124"/>
      <c r="J3" s="23" t="str">
        <f>國中!H3</f>
        <v>麻婆豆腐</v>
      </c>
      <c r="K3" s="114" t="str">
        <f>國中!I3</f>
        <v>絞肉 豆腐 三色豆 大蒜</v>
      </c>
      <c r="L3" s="114"/>
      <c r="M3" s="114"/>
      <c r="N3" s="57" t="s">
        <v>10</v>
      </c>
      <c r="O3" s="58"/>
      <c r="P3" s="56"/>
      <c r="Q3" s="23" t="str">
        <f>國中!N3</f>
        <v>金針湯</v>
      </c>
      <c r="R3" s="125" t="str">
        <f>國中!O3</f>
        <v>乾金針 榨菜 豬骨</v>
      </c>
      <c r="S3" s="126"/>
      <c r="T3" s="127"/>
    </row>
    <row r="4" spans="1:27" ht="31.5" customHeight="1">
      <c r="A4" s="12" t="str">
        <f>國中!C4</f>
        <v>A2</v>
      </c>
      <c r="B4" s="13" t="str">
        <f>國中!D4</f>
        <v>糙米飯</v>
      </c>
      <c r="C4" s="46" t="str">
        <f>國中!E4</f>
        <v>米 糙米</v>
      </c>
      <c r="D4" s="47"/>
      <c r="E4" s="32"/>
      <c r="F4" s="16" t="str">
        <f>國中!F4</f>
        <v>紅燒棒腿</v>
      </c>
      <c r="G4" s="122" t="str">
        <f>國中!G4</f>
        <v>棒腿</v>
      </c>
      <c r="H4" s="123"/>
      <c r="I4" s="124"/>
      <c r="J4" s="23" t="str">
        <f>國中!H4</f>
        <v>豆皮白菜</v>
      </c>
      <c r="K4" s="114" t="str">
        <f>國中!I4</f>
        <v>豆皮 大白菜 紅蘿蔔 乾香菇 大蒜</v>
      </c>
      <c r="L4" s="114"/>
      <c r="M4" s="114"/>
      <c r="N4" s="57" t="s">
        <v>10</v>
      </c>
      <c r="O4" s="58"/>
      <c r="P4" s="56"/>
      <c r="Q4" s="23" t="str">
        <f>國中!N4</f>
        <v>味噌湯</v>
      </c>
      <c r="R4" s="125" t="str">
        <f>國中!O4</f>
        <v>乾海帶 味噌 薑</v>
      </c>
      <c r="S4" s="126"/>
      <c r="T4" s="127"/>
    </row>
    <row r="5" spans="1:27" ht="31.5" customHeight="1">
      <c r="A5" s="12" t="str">
        <f>國中!C5</f>
        <v>A3</v>
      </c>
      <c r="B5" s="13" t="str">
        <f>國中!D5</f>
        <v>麵食特餐</v>
      </c>
      <c r="C5" s="46" t="str">
        <f>國中!E5</f>
        <v>義大利麵</v>
      </c>
      <c r="D5" s="47"/>
      <c r="E5" s="32"/>
      <c r="F5" s="16" t="str">
        <f>國中!F5</f>
        <v>家常滷蛋</v>
      </c>
      <c r="G5" s="122" t="str">
        <f>國中!G5</f>
        <v>雞水煮蛋</v>
      </c>
      <c r="H5" s="123"/>
      <c r="I5" s="124"/>
      <c r="J5" s="23" t="str">
        <f>國中!H5</f>
        <v>拌麵配料</v>
      </c>
      <c r="K5" s="114" t="str">
        <f>國中!I5</f>
        <v>絞肉 洋蔥 紅蘿蔔 蕃茄醬</v>
      </c>
      <c r="L5" s="114"/>
      <c r="M5" s="114"/>
      <c r="N5" s="57" t="s">
        <v>10</v>
      </c>
      <c r="O5" s="58"/>
      <c r="P5" s="56"/>
      <c r="Q5" s="23" t="str">
        <f>國中!N5</f>
        <v>玉米濃湯</v>
      </c>
      <c r="R5" s="125" t="str">
        <f>國中!O5</f>
        <v>蛋 玉米粒 玉米醬罐頭 玉米濃湯粉</v>
      </c>
      <c r="S5" s="126"/>
      <c r="T5" s="127"/>
    </row>
    <row r="6" spans="1:27" ht="36" customHeight="1">
      <c r="A6" s="12" t="str">
        <f>國中!C6</f>
        <v>A4</v>
      </c>
      <c r="B6" s="13" t="str">
        <f>國中!D6</f>
        <v>糙米飯</v>
      </c>
      <c r="C6" s="46" t="str">
        <f>國中!E6</f>
        <v>米 糙米</v>
      </c>
      <c r="D6" s="47"/>
      <c r="E6" s="32"/>
      <c r="F6" s="16" t="str">
        <f>國中!F6</f>
        <v>筍干燒肉</v>
      </c>
      <c r="G6" s="122" t="str">
        <f>國中!G6</f>
        <v>豬後腿肉 麻竹筍干 大蒜</v>
      </c>
      <c r="H6" s="123"/>
      <c r="I6" s="124"/>
      <c r="J6" s="23" t="str">
        <f>國中!H6</f>
        <v>洋芋蛋香</v>
      </c>
      <c r="K6" s="114" t="str">
        <f>國中!I6</f>
        <v>蛋 馬鈴薯 紅蘿蔔</v>
      </c>
      <c r="L6" s="114"/>
      <c r="M6" s="114"/>
      <c r="N6" s="57" t="s">
        <v>10</v>
      </c>
      <c r="O6" s="58"/>
      <c r="P6" s="56"/>
      <c r="Q6" s="23" t="str">
        <f>國中!N6</f>
        <v>綠豆湯</v>
      </c>
      <c r="R6" s="125" t="str">
        <f>國中!O6</f>
        <v>綠豆 二砂糖</v>
      </c>
      <c r="S6" s="126"/>
      <c r="T6" s="127"/>
    </row>
    <row r="7" spans="1:27" ht="36" customHeight="1">
      <c r="A7" s="12" t="str">
        <f>國中!C7</f>
        <v>A5</v>
      </c>
      <c r="B7" s="13" t="str">
        <f>國中!D7</f>
        <v>紫米飯</v>
      </c>
      <c r="C7" s="46" t="str">
        <f>國中!E7</f>
        <v>米 紫米</v>
      </c>
      <c r="D7" s="47"/>
      <c r="E7" s="32"/>
      <c r="F7" s="16" t="str">
        <f>國中!F7</f>
        <v>三杯雞</v>
      </c>
      <c r="G7" s="122" t="str">
        <f>國中!G7</f>
        <v>肉雞 乾海帶 九層塔 大蒜</v>
      </c>
      <c r="H7" s="123"/>
      <c r="I7" s="124"/>
      <c r="J7" s="23" t="str">
        <f>國中!H7</f>
        <v>毛豆銀蘿</v>
      </c>
      <c r="K7" s="114" t="str">
        <f>國中!I7</f>
        <v>冷凍毛豆仁 白蘿蔔 紅蘿蔔 絞肉 大蒜</v>
      </c>
      <c r="L7" s="114"/>
      <c r="M7" s="114"/>
      <c r="N7" s="57" t="s">
        <v>10</v>
      </c>
      <c r="O7" s="58"/>
      <c r="P7" s="56"/>
      <c r="Q7" s="23" t="str">
        <f>國中!N7</f>
        <v>時瓜湯</v>
      </c>
      <c r="R7" s="125" t="str">
        <f>國中!O7</f>
        <v>時瓜 枸杞 豬骨</v>
      </c>
      <c r="S7" s="126"/>
      <c r="T7" s="127"/>
    </row>
    <row r="8" spans="1:27">
      <c r="A8" s="43"/>
      <c r="B8" s="44" t="s">
        <v>177</v>
      </c>
      <c r="C8" s="61" t="s">
        <v>180</v>
      </c>
      <c r="D8" s="45"/>
      <c r="E8" s="45"/>
      <c r="H8" s="43"/>
      <c r="I8" s="43"/>
    </row>
    <row r="9" spans="1:27" ht="24.75">
      <c r="A9" s="42" t="s">
        <v>20</v>
      </c>
      <c r="B9" s="49" t="s">
        <v>2</v>
      </c>
      <c r="C9" s="59"/>
      <c r="D9" s="59"/>
      <c r="E9" s="51"/>
      <c r="F9" s="49" t="s">
        <v>4</v>
      </c>
      <c r="G9" s="59"/>
      <c r="H9" s="59"/>
      <c r="I9" s="51"/>
      <c r="J9" s="49" t="s">
        <v>6</v>
      </c>
      <c r="K9" s="59"/>
      <c r="L9" s="59"/>
      <c r="M9" s="51"/>
      <c r="N9" s="57" t="s">
        <v>10</v>
      </c>
      <c r="O9" s="59"/>
      <c r="P9" s="51"/>
      <c r="Q9" s="54" t="s">
        <v>11</v>
      </c>
      <c r="R9" s="59"/>
      <c r="S9" s="59"/>
      <c r="T9" s="51"/>
      <c r="U9" s="91" t="s">
        <v>13</v>
      </c>
      <c r="V9" s="92" t="s">
        <v>194</v>
      </c>
      <c r="W9" s="93" t="s">
        <v>15</v>
      </c>
      <c r="X9" s="92" t="s">
        <v>18</v>
      </c>
      <c r="Y9" s="93" t="s">
        <v>19</v>
      </c>
      <c r="Z9" s="94" t="s">
        <v>192</v>
      </c>
      <c r="AA9" s="95" t="s">
        <v>193</v>
      </c>
    </row>
    <row r="10" spans="1:27">
      <c r="A10" s="88" t="str">
        <f>A3</f>
        <v>A1</v>
      </c>
      <c r="B10" s="80" t="str">
        <f>B3</f>
        <v>白米飯</v>
      </c>
      <c r="C10" s="79" t="str">
        <f>C3</f>
        <v>米</v>
      </c>
      <c r="D10" s="77">
        <v>10</v>
      </c>
      <c r="E10" s="63" t="s">
        <v>181</v>
      </c>
      <c r="F10" s="82" t="str">
        <f>F3</f>
        <v>椒鹽魚排</v>
      </c>
      <c r="G10" s="81" t="s">
        <v>182</v>
      </c>
      <c r="H10" s="43">
        <v>6</v>
      </c>
      <c r="I10" s="63" t="s">
        <v>181</v>
      </c>
      <c r="J10" s="84" t="str">
        <f>J3</f>
        <v>麻婆豆腐</v>
      </c>
      <c r="K10" s="43" t="s">
        <v>183</v>
      </c>
      <c r="L10" s="43">
        <v>1</v>
      </c>
      <c r="M10" s="63" t="s">
        <v>181</v>
      </c>
      <c r="N10" s="75" t="s">
        <v>10</v>
      </c>
      <c r="O10" s="43">
        <v>7</v>
      </c>
      <c r="P10" s="63" t="s">
        <v>181</v>
      </c>
      <c r="Q10" s="84" t="s">
        <v>72</v>
      </c>
      <c r="R10" s="43" t="s">
        <v>189</v>
      </c>
      <c r="S10" s="73">
        <v>0.1</v>
      </c>
      <c r="T10" s="111" t="s">
        <v>181</v>
      </c>
      <c r="U10" s="112">
        <v>5</v>
      </c>
      <c r="V10" s="112">
        <v>1.9</v>
      </c>
      <c r="W10" s="112">
        <v>1.9</v>
      </c>
      <c r="X10" s="112">
        <v>2</v>
      </c>
      <c r="Y10" s="112">
        <v>594</v>
      </c>
      <c r="Z10" s="112">
        <v>138</v>
      </c>
      <c r="AA10" s="112">
        <v>112</v>
      </c>
    </row>
    <row r="11" spans="1:27">
      <c r="A11" s="71"/>
      <c r="B11" s="64"/>
      <c r="C11" s="11"/>
      <c r="D11" s="11"/>
      <c r="E11" s="71"/>
      <c r="F11" s="64"/>
      <c r="G11" s="11"/>
      <c r="H11" s="11"/>
      <c r="I11" s="71"/>
      <c r="J11" s="64"/>
      <c r="K11" s="11" t="s">
        <v>184</v>
      </c>
      <c r="L11" s="11">
        <v>4</v>
      </c>
      <c r="M11" s="65" t="s">
        <v>181</v>
      </c>
      <c r="N11" s="76" t="s">
        <v>186</v>
      </c>
      <c r="O11" s="72">
        <v>0.05</v>
      </c>
      <c r="P11" s="65" t="s">
        <v>181</v>
      </c>
      <c r="Q11" s="64"/>
      <c r="R11" s="11" t="s">
        <v>190</v>
      </c>
      <c r="S11" s="74">
        <v>0.6</v>
      </c>
      <c r="T11" s="65" t="s">
        <v>181</v>
      </c>
      <c r="U11" s="64"/>
      <c r="V11" s="11"/>
      <c r="W11" s="11"/>
      <c r="X11" s="11"/>
      <c r="Y11" s="11"/>
      <c r="Z11" s="11"/>
      <c r="AA11" s="71"/>
    </row>
    <row r="12" spans="1:27">
      <c r="B12" s="64"/>
      <c r="C12" s="11"/>
      <c r="D12" s="11"/>
      <c r="E12" s="71"/>
      <c r="F12" s="64"/>
      <c r="G12" s="11"/>
      <c r="H12" s="11"/>
      <c r="I12" s="71"/>
      <c r="J12" s="64"/>
      <c r="K12" s="11" t="s">
        <v>185</v>
      </c>
      <c r="L12" s="11">
        <v>1</v>
      </c>
      <c r="M12" s="65" t="s">
        <v>181</v>
      </c>
      <c r="N12" s="64"/>
      <c r="O12" s="11"/>
      <c r="P12" s="71"/>
      <c r="Q12" s="64"/>
      <c r="R12" s="11" t="s">
        <v>191</v>
      </c>
      <c r="S12" s="11">
        <v>1</v>
      </c>
      <c r="T12" s="65" t="s">
        <v>181</v>
      </c>
      <c r="U12" s="64"/>
      <c r="V12" s="11"/>
      <c r="W12" s="11"/>
      <c r="X12" s="11"/>
      <c r="Y12" s="11"/>
      <c r="Z12" s="11"/>
      <c r="AA12" s="71"/>
    </row>
    <row r="13" spans="1:27">
      <c r="B13" s="64"/>
      <c r="C13" s="11"/>
      <c r="D13" s="11"/>
      <c r="E13" s="71"/>
      <c r="F13" s="64"/>
      <c r="G13" s="11"/>
      <c r="H13" s="11"/>
      <c r="I13" s="71"/>
      <c r="J13" s="64"/>
      <c r="K13" s="29" t="s">
        <v>186</v>
      </c>
      <c r="L13" s="72">
        <v>0.05</v>
      </c>
      <c r="M13" s="65" t="s">
        <v>181</v>
      </c>
      <c r="N13" s="64"/>
      <c r="O13" s="11"/>
      <c r="P13" s="71"/>
      <c r="Q13" s="64"/>
      <c r="R13" s="87" t="s">
        <v>234</v>
      </c>
      <c r="S13" s="72">
        <v>0.02</v>
      </c>
      <c r="T13" s="65" t="s">
        <v>181</v>
      </c>
      <c r="U13" s="64"/>
      <c r="V13" s="11"/>
      <c r="W13" s="11"/>
      <c r="X13" s="11"/>
      <c r="Y13" s="11"/>
      <c r="Z13" s="11"/>
      <c r="AA13" s="71"/>
    </row>
    <row r="14" spans="1:27">
      <c r="A14" s="50"/>
      <c r="B14" s="66"/>
      <c r="C14" s="52"/>
      <c r="D14" s="52"/>
      <c r="E14" s="50"/>
      <c r="F14" s="66"/>
      <c r="G14" s="52"/>
      <c r="H14" s="52"/>
      <c r="I14" s="50"/>
      <c r="J14" s="66"/>
      <c r="K14" s="83"/>
      <c r="L14" s="67"/>
      <c r="M14" s="68"/>
      <c r="N14" s="66"/>
      <c r="O14" s="52"/>
      <c r="P14" s="50"/>
      <c r="Q14" s="66"/>
      <c r="R14" s="52"/>
      <c r="S14" s="52"/>
      <c r="T14" s="50"/>
      <c r="U14" s="64"/>
      <c r="V14" s="11"/>
      <c r="W14" s="11"/>
      <c r="X14" s="11"/>
      <c r="Y14" s="11"/>
      <c r="Z14" s="11"/>
      <c r="AA14" s="71"/>
    </row>
    <row r="15" spans="1:27">
      <c r="A15" s="78" t="str">
        <f>A4</f>
        <v>A2</v>
      </c>
      <c r="B15" s="62" t="str">
        <f>B4</f>
        <v>糙米飯</v>
      </c>
      <c r="C15" s="43" t="s">
        <v>44</v>
      </c>
      <c r="D15" s="43">
        <v>7</v>
      </c>
      <c r="E15" s="63" t="s">
        <v>181</v>
      </c>
      <c r="F15" s="62" t="str">
        <f>F4</f>
        <v>紅燒棒腿</v>
      </c>
      <c r="G15" s="43" t="s">
        <v>52</v>
      </c>
      <c r="H15" s="77">
        <v>12</v>
      </c>
      <c r="I15" s="63" t="s">
        <v>181</v>
      </c>
      <c r="J15" s="62" t="str">
        <f>J4</f>
        <v>豆皮白菜</v>
      </c>
      <c r="K15" s="43" t="s">
        <v>200</v>
      </c>
      <c r="L15" s="73">
        <v>0.3</v>
      </c>
      <c r="M15" s="63" t="s">
        <v>181</v>
      </c>
      <c r="N15" s="75" t="s">
        <v>10</v>
      </c>
      <c r="O15" s="43">
        <v>7</v>
      </c>
      <c r="P15" s="63" t="s">
        <v>181</v>
      </c>
      <c r="Q15" s="62" t="str">
        <f>Q4</f>
        <v>味噌湯</v>
      </c>
      <c r="R15" s="43" t="s">
        <v>212</v>
      </c>
      <c r="S15" s="72">
        <v>0.01</v>
      </c>
      <c r="T15" s="111" t="s">
        <v>181</v>
      </c>
      <c r="U15" s="112">
        <v>5</v>
      </c>
      <c r="V15" s="112">
        <v>1.6</v>
      </c>
      <c r="W15" s="112">
        <v>1.8</v>
      </c>
      <c r="X15" s="112">
        <v>2</v>
      </c>
      <c r="Y15" s="112">
        <v>579</v>
      </c>
      <c r="Z15" s="112">
        <v>139</v>
      </c>
      <c r="AA15" s="112">
        <v>432</v>
      </c>
    </row>
    <row r="16" spans="1:27">
      <c r="A16" s="69"/>
      <c r="B16" s="64"/>
      <c r="C16" s="11" t="s">
        <v>196</v>
      </c>
      <c r="D16" s="11">
        <v>3</v>
      </c>
      <c r="E16" s="65" t="s">
        <v>181</v>
      </c>
      <c r="F16" s="64"/>
      <c r="G16" s="11"/>
      <c r="H16" s="11"/>
      <c r="I16" s="71"/>
      <c r="J16" s="64"/>
      <c r="K16" s="87" t="s">
        <v>201</v>
      </c>
      <c r="L16" s="11">
        <v>6</v>
      </c>
      <c r="M16" s="65" t="s">
        <v>181</v>
      </c>
      <c r="N16" s="29" t="s">
        <v>186</v>
      </c>
      <c r="O16" s="72">
        <v>0.05</v>
      </c>
      <c r="P16" s="65" t="s">
        <v>181</v>
      </c>
      <c r="Q16" s="64"/>
      <c r="R16" s="87" t="s">
        <v>234</v>
      </c>
      <c r="S16" s="72">
        <v>0.02</v>
      </c>
      <c r="T16" s="65" t="s">
        <v>181</v>
      </c>
      <c r="U16" s="64"/>
      <c r="V16" s="11"/>
      <c r="W16" s="11"/>
      <c r="X16" s="11"/>
      <c r="Y16" s="11"/>
      <c r="Z16" s="11"/>
      <c r="AA16" s="71"/>
    </row>
    <row r="17" spans="1:27">
      <c r="A17" s="69"/>
      <c r="B17" s="64"/>
      <c r="C17" s="11"/>
      <c r="D17" s="11"/>
      <c r="E17" s="71"/>
      <c r="F17" s="64"/>
      <c r="G17" s="11"/>
      <c r="H17" s="11"/>
      <c r="I17" s="71"/>
      <c r="J17" s="64"/>
      <c r="K17" s="87" t="s">
        <v>202</v>
      </c>
      <c r="L17" s="11">
        <v>1</v>
      </c>
      <c r="M17" s="65" t="s">
        <v>181</v>
      </c>
      <c r="N17" s="64"/>
      <c r="O17" s="11"/>
      <c r="P17" s="71"/>
      <c r="Q17" s="64"/>
      <c r="R17" s="87" t="s">
        <v>236</v>
      </c>
      <c r="S17" s="11"/>
      <c r="T17" s="71"/>
      <c r="U17" s="64"/>
      <c r="V17" s="11"/>
      <c r="W17" s="11"/>
      <c r="X17" s="11"/>
      <c r="Y17" s="11"/>
      <c r="Z17" s="11"/>
      <c r="AA17" s="71"/>
    </row>
    <row r="18" spans="1:27">
      <c r="A18" s="69"/>
      <c r="B18" s="64"/>
      <c r="C18" s="11"/>
      <c r="D18" s="11"/>
      <c r="E18" s="71"/>
      <c r="F18" s="64"/>
      <c r="G18" s="11"/>
      <c r="H18" s="11"/>
      <c r="I18" s="71"/>
      <c r="J18" s="64"/>
      <c r="K18" s="87" t="s">
        <v>203</v>
      </c>
      <c r="L18" s="72">
        <v>0.01</v>
      </c>
      <c r="M18" s="65" t="s">
        <v>181</v>
      </c>
      <c r="N18" s="64"/>
      <c r="O18" s="11"/>
      <c r="P18" s="71"/>
      <c r="Q18" s="64"/>
      <c r="R18" s="11"/>
      <c r="S18" s="11"/>
      <c r="T18" s="71"/>
      <c r="U18" s="64"/>
      <c r="V18" s="11"/>
      <c r="W18" s="11"/>
      <c r="X18" s="11"/>
      <c r="Y18" s="11"/>
      <c r="Z18" s="11"/>
      <c r="AA18" s="71"/>
    </row>
    <row r="19" spans="1:27">
      <c r="A19" s="69"/>
      <c r="B19" s="64"/>
      <c r="C19" s="11"/>
      <c r="D19" s="11"/>
      <c r="E19" s="71"/>
      <c r="F19" s="64"/>
      <c r="G19" s="11"/>
      <c r="H19" s="11"/>
      <c r="I19" s="71"/>
      <c r="J19" s="64"/>
      <c r="K19" s="29" t="s">
        <v>186</v>
      </c>
      <c r="L19" s="72">
        <v>0.05</v>
      </c>
      <c r="M19" s="65" t="s">
        <v>181</v>
      </c>
      <c r="N19" s="64"/>
      <c r="O19" s="11"/>
      <c r="P19" s="71"/>
      <c r="Q19" s="64"/>
      <c r="R19" s="11"/>
      <c r="S19" s="11"/>
      <c r="T19" s="71"/>
      <c r="U19" s="64"/>
      <c r="V19" s="11"/>
      <c r="W19" s="11"/>
      <c r="X19" s="11"/>
      <c r="Y19" s="11"/>
      <c r="Z19" s="11"/>
      <c r="AA19" s="71"/>
    </row>
    <row r="20" spans="1:27">
      <c r="A20" s="70"/>
      <c r="B20" s="66"/>
      <c r="C20" s="52"/>
      <c r="D20" s="52"/>
      <c r="E20" s="50"/>
      <c r="F20" s="66"/>
      <c r="G20" s="52"/>
      <c r="H20" s="52"/>
      <c r="I20" s="50"/>
      <c r="J20" s="66"/>
      <c r="K20" s="52"/>
      <c r="L20" s="52"/>
      <c r="M20" s="50"/>
      <c r="N20" s="66"/>
      <c r="O20" s="52"/>
      <c r="P20" s="50"/>
      <c r="Q20" s="66"/>
      <c r="R20" s="52"/>
      <c r="S20" s="52"/>
      <c r="T20" s="50"/>
      <c r="U20" s="64"/>
      <c r="V20" s="11"/>
      <c r="W20" s="11"/>
      <c r="X20" s="11"/>
      <c r="Y20" s="11"/>
      <c r="Z20" s="11"/>
      <c r="AA20" s="71"/>
    </row>
    <row r="21" spans="1:27">
      <c r="A21" s="78" t="str">
        <f>A5</f>
        <v>A3</v>
      </c>
      <c r="B21" s="62" t="str">
        <f>B5</f>
        <v>麵食特餐</v>
      </c>
      <c r="C21" s="43" t="str">
        <f>C5</f>
        <v>義大利麵</v>
      </c>
      <c r="D21" s="43">
        <v>5</v>
      </c>
      <c r="E21" s="60"/>
      <c r="F21" s="62" t="str">
        <f>F5</f>
        <v>家常滷蛋</v>
      </c>
      <c r="G21" s="43" t="s">
        <v>208</v>
      </c>
      <c r="H21" s="73">
        <v>5.5</v>
      </c>
      <c r="I21" s="63" t="s">
        <v>181</v>
      </c>
      <c r="J21" s="62" t="str">
        <f>J5</f>
        <v>拌麵配料</v>
      </c>
      <c r="K21" s="43" t="s">
        <v>204</v>
      </c>
      <c r="L21" s="73">
        <v>3.5</v>
      </c>
      <c r="M21" s="63" t="s">
        <v>181</v>
      </c>
      <c r="N21" s="75" t="s">
        <v>10</v>
      </c>
      <c r="O21" s="43">
        <v>7</v>
      </c>
      <c r="P21" s="63" t="s">
        <v>181</v>
      </c>
      <c r="Q21" s="62" t="str">
        <f>Q5</f>
        <v>玉米濃湯</v>
      </c>
      <c r="R21" s="43" t="s">
        <v>216</v>
      </c>
      <c r="S21" s="43">
        <v>1</v>
      </c>
      <c r="T21" s="111" t="s">
        <v>181</v>
      </c>
      <c r="U21" s="112">
        <v>5</v>
      </c>
      <c r="V21" s="112">
        <v>1.8</v>
      </c>
      <c r="W21" s="112">
        <v>2</v>
      </c>
      <c r="X21" s="112">
        <v>2.1</v>
      </c>
      <c r="Y21" s="112">
        <v>600</v>
      </c>
      <c r="Z21" s="112">
        <v>122</v>
      </c>
      <c r="AA21" s="112">
        <v>588</v>
      </c>
    </row>
    <row r="22" spans="1:27">
      <c r="A22" s="69"/>
      <c r="B22" s="64"/>
      <c r="C22" s="11"/>
      <c r="D22" s="11"/>
      <c r="E22" s="71"/>
      <c r="F22" s="64"/>
      <c r="G22" s="11"/>
      <c r="H22" s="11"/>
      <c r="I22" s="71"/>
      <c r="J22" s="64"/>
      <c r="K22" s="87" t="s">
        <v>214</v>
      </c>
      <c r="L22" s="11">
        <v>2</v>
      </c>
      <c r="M22" s="65" t="s">
        <v>181</v>
      </c>
      <c r="N22" s="29" t="s">
        <v>186</v>
      </c>
      <c r="O22" s="72">
        <v>0.05</v>
      </c>
      <c r="P22" s="65" t="s">
        <v>181</v>
      </c>
      <c r="Q22" s="64"/>
      <c r="R22" s="11" t="s">
        <v>232</v>
      </c>
      <c r="S22" s="11">
        <v>2</v>
      </c>
      <c r="T22" s="65" t="s">
        <v>181</v>
      </c>
      <c r="U22" s="64"/>
      <c r="V22" s="11"/>
      <c r="W22" s="11"/>
      <c r="X22" s="11"/>
      <c r="Y22" s="11"/>
      <c r="Z22" s="11"/>
      <c r="AA22" s="71"/>
    </row>
    <row r="23" spans="1:27">
      <c r="A23" s="69"/>
      <c r="B23" s="64"/>
      <c r="C23" s="11"/>
      <c r="D23" s="11"/>
      <c r="E23" s="71"/>
      <c r="F23" s="64"/>
      <c r="G23" s="11"/>
      <c r="H23" s="11"/>
      <c r="I23" s="71"/>
      <c r="J23" s="64"/>
      <c r="K23" s="87" t="s">
        <v>202</v>
      </c>
      <c r="L23" s="11">
        <v>2</v>
      </c>
      <c r="M23" s="65" t="s">
        <v>181</v>
      </c>
      <c r="N23" s="64"/>
      <c r="O23" s="11"/>
      <c r="P23" s="71"/>
      <c r="Q23" s="64"/>
      <c r="R23" s="29" t="s">
        <v>233</v>
      </c>
      <c r="S23" s="11">
        <v>2</v>
      </c>
      <c r="T23" s="65" t="s">
        <v>181</v>
      </c>
      <c r="U23" s="64"/>
      <c r="V23" s="11"/>
      <c r="W23" s="11"/>
      <c r="X23" s="11"/>
      <c r="Y23" s="11"/>
      <c r="Z23" s="11"/>
      <c r="AA23" s="71"/>
    </row>
    <row r="24" spans="1:27">
      <c r="A24" s="70"/>
      <c r="B24" s="66"/>
      <c r="C24" s="52"/>
      <c r="D24" s="52"/>
      <c r="E24" s="50"/>
      <c r="F24" s="66"/>
      <c r="G24" s="52"/>
      <c r="H24" s="52"/>
      <c r="I24" s="50"/>
      <c r="J24" s="66"/>
      <c r="K24" s="52" t="s">
        <v>215</v>
      </c>
      <c r="L24" s="52"/>
      <c r="M24" s="50"/>
      <c r="N24" s="66"/>
      <c r="O24" s="52"/>
      <c r="P24" s="50"/>
      <c r="Q24" s="66"/>
      <c r="R24" s="83" t="s">
        <v>235</v>
      </c>
      <c r="S24" s="73">
        <v>0.1</v>
      </c>
      <c r="T24" s="65" t="s">
        <v>181</v>
      </c>
      <c r="U24" s="64"/>
      <c r="V24" s="11"/>
      <c r="W24" s="11"/>
      <c r="X24" s="11"/>
      <c r="Y24" s="11"/>
      <c r="Z24" s="11"/>
      <c r="AA24" s="71"/>
    </row>
    <row r="25" spans="1:27">
      <c r="A25" s="78" t="str">
        <f>A6</f>
        <v>A4</v>
      </c>
      <c r="B25" s="62" t="str">
        <f>B6</f>
        <v>糙米飯</v>
      </c>
      <c r="C25" s="43" t="s">
        <v>44</v>
      </c>
      <c r="D25" s="43">
        <v>7</v>
      </c>
      <c r="E25" s="63" t="s">
        <v>181</v>
      </c>
      <c r="F25" s="62" t="str">
        <f>F6</f>
        <v>筍干燒肉</v>
      </c>
      <c r="G25" s="43" t="s">
        <v>209</v>
      </c>
      <c r="H25" s="43">
        <v>6</v>
      </c>
      <c r="I25" s="63" t="s">
        <v>181</v>
      </c>
      <c r="J25" s="62" t="str">
        <f>J6</f>
        <v>洋芋蛋香</v>
      </c>
      <c r="K25" s="43" t="s">
        <v>216</v>
      </c>
      <c r="L25" s="43">
        <v>3</v>
      </c>
      <c r="M25" s="63" t="s">
        <v>181</v>
      </c>
      <c r="N25" s="75" t="s">
        <v>10</v>
      </c>
      <c r="O25" s="43">
        <v>7</v>
      </c>
      <c r="P25" s="63" t="s">
        <v>181</v>
      </c>
      <c r="Q25" s="62" t="str">
        <f>Q6</f>
        <v>綠豆湯</v>
      </c>
      <c r="R25" s="43" t="s">
        <v>230</v>
      </c>
      <c r="S25" s="43">
        <v>2</v>
      </c>
      <c r="T25" s="111" t="s">
        <v>181</v>
      </c>
      <c r="U25" s="112">
        <v>5.8</v>
      </c>
      <c r="V25" s="112">
        <v>1.6</v>
      </c>
      <c r="W25" s="112">
        <v>2.6</v>
      </c>
      <c r="X25" s="112">
        <v>2</v>
      </c>
      <c r="Y25" s="112">
        <v>670</v>
      </c>
      <c r="Z25" s="112">
        <v>203</v>
      </c>
      <c r="AA25" s="112">
        <v>203</v>
      </c>
    </row>
    <row r="26" spans="1:27">
      <c r="A26" s="69"/>
      <c r="B26" s="64"/>
      <c r="C26" s="11" t="s">
        <v>196</v>
      </c>
      <c r="D26" s="11">
        <v>3</v>
      </c>
      <c r="E26" s="65" t="s">
        <v>181</v>
      </c>
      <c r="F26" s="64"/>
      <c r="G26" s="11" t="s">
        <v>210</v>
      </c>
      <c r="H26" s="11">
        <v>2</v>
      </c>
      <c r="I26" s="65" t="s">
        <v>181</v>
      </c>
      <c r="J26" s="64"/>
      <c r="K26" s="87" t="s">
        <v>217</v>
      </c>
      <c r="L26" s="87">
        <v>5</v>
      </c>
      <c r="M26" s="65" t="s">
        <v>181</v>
      </c>
      <c r="N26" s="29" t="s">
        <v>186</v>
      </c>
      <c r="O26" s="72">
        <v>0.05</v>
      </c>
      <c r="P26" s="65" t="s">
        <v>181</v>
      </c>
      <c r="Q26" s="64"/>
      <c r="R26" s="11" t="s">
        <v>231</v>
      </c>
      <c r="S26" s="11">
        <v>1</v>
      </c>
      <c r="T26" s="65" t="s">
        <v>181</v>
      </c>
      <c r="U26" s="64"/>
      <c r="V26" s="11"/>
      <c r="W26" s="11"/>
      <c r="X26" s="11"/>
      <c r="Y26" s="11"/>
      <c r="Z26" s="11"/>
      <c r="AA26" s="71"/>
    </row>
    <row r="27" spans="1:27">
      <c r="A27" s="69"/>
      <c r="B27" s="64"/>
      <c r="C27" s="11"/>
      <c r="D27" s="11"/>
      <c r="E27" s="71"/>
      <c r="F27" s="64"/>
      <c r="G27" s="29" t="s">
        <v>186</v>
      </c>
      <c r="H27" s="72">
        <v>0.05</v>
      </c>
      <c r="I27" s="65" t="s">
        <v>181</v>
      </c>
      <c r="J27" s="64"/>
      <c r="K27" s="87" t="s">
        <v>202</v>
      </c>
      <c r="L27" s="87">
        <v>1</v>
      </c>
      <c r="M27" s="65" t="s">
        <v>181</v>
      </c>
      <c r="N27" s="64"/>
      <c r="O27" s="11"/>
      <c r="P27" s="71"/>
      <c r="Q27" s="64"/>
      <c r="R27" s="11"/>
      <c r="S27" s="11"/>
      <c r="T27" s="71"/>
      <c r="U27" s="64"/>
      <c r="V27" s="11"/>
      <c r="W27" s="11"/>
      <c r="X27" s="11"/>
      <c r="Y27" s="11"/>
      <c r="Z27" s="11"/>
      <c r="AA27" s="71"/>
    </row>
    <row r="28" spans="1:27">
      <c r="A28" s="70"/>
      <c r="B28" s="66"/>
      <c r="C28" s="52"/>
      <c r="D28" s="52"/>
      <c r="E28" s="50"/>
      <c r="F28" s="66"/>
      <c r="G28" s="52"/>
      <c r="H28" s="52"/>
      <c r="I28" s="50"/>
      <c r="J28" s="66"/>
      <c r="K28" s="52"/>
      <c r="L28" s="52"/>
      <c r="M28" s="50"/>
      <c r="N28" s="66"/>
      <c r="O28" s="52"/>
      <c r="P28" s="50"/>
      <c r="Q28" s="66"/>
      <c r="R28" s="52"/>
      <c r="S28" s="52"/>
      <c r="T28" s="50"/>
      <c r="U28" s="64"/>
      <c r="V28" s="11"/>
      <c r="W28" s="11"/>
      <c r="X28" s="11"/>
      <c r="Y28" s="11"/>
      <c r="Z28" s="11"/>
      <c r="AA28" s="71"/>
    </row>
    <row r="29" spans="1:27">
      <c r="A29" s="78" t="str">
        <f>A7</f>
        <v>A5</v>
      </c>
      <c r="B29" s="62" t="str">
        <f>B7</f>
        <v>紫米飯</v>
      </c>
      <c r="C29" s="43" t="s">
        <v>44</v>
      </c>
      <c r="D29" s="77">
        <v>10</v>
      </c>
      <c r="E29" s="63" t="s">
        <v>181</v>
      </c>
      <c r="F29" s="62" t="str">
        <f>F7</f>
        <v>三杯雞</v>
      </c>
      <c r="G29" s="43" t="s">
        <v>211</v>
      </c>
      <c r="H29" s="43">
        <v>9</v>
      </c>
      <c r="I29" s="63" t="s">
        <v>181</v>
      </c>
      <c r="J29" s="62" t="str">
        <f>J7</f>
        <v>毛豆銀蘿</v>
      </c>
      <c r="K29" s="77" t="s">
        <v>218</v>
      </c>
      <c r="L29" s="43">
        <v>1</v>
      </c>
      <c r="M29" s="63" t="s">
        <v>181</v>
      </c>
      <c r="N29" s="75" t="s">
        <v>10</v>
      </c>
      <c r="O29" s="43">
        <v>7</v>
      </c>
      <c r="P29" s="63" t="s">
        <v>181</v>
      </c>
      <c r="Q29" s="62" t="str">
        <f>Q7</f>
        <v>時瓜湯</v>
      </c>
      <c r="R29" s="43" t="s">
        <v>228</v>
      </c>
      <c r="S29" s="43">
        <v>4</v>
      </c>
      <c r="T29" s="111" t="s">
        <v>181</v>
      </c>
      <c r="U29" s="112">
        <v>5.5</v>
      </c>
      <c r="V29" s="112">
        <v>1.6</v>
      </c>
      <c r="W29" s="112">
        <v>2</v>
      </c>
      <c r="X29" s="112">
        <v>2.2000000000000002</v>
      </c>
      <c r="Y29" s="112">
        <v>635</v>
      </c>
      <c r="Z29" s="112">
        <v>133</v>
      </c>
      <c r="AA29" s="112">
        <v>115</v>
      </c>
    </row>
    <row r="30" spans="1:27">
      <c r="A30" s="69"/>
      <c r="B30" s="64"/>
      <c r="C30" s="11" t="str">
        <f>LEFT(B29,2)</f>
        <v>紫米</v>
      </c>
      <c r="D30" s="11">
        <v>3</v>
      </c>
      <c r="E30" s="65" t="s">
        <v>181</v>
      </c>
      <c r="F30" s="64"/>
      <c r="G30" s="87" t="s">
        <v>212</v>
      </c>
      <c r="H30" s="87">
        <v>2</v>
      </c>
      <c r="I30" s="65" t="s">
        <v>181</v>
      </c>
      <c r="J30" s="64"/>
      <c r="K30" s="87" t="s">
        <v>204</v>
      </c>
      <c r="L30" s="87">
        <v>1</v>
      </c>
      <c r="M30" s="65" t="s">
        <v>181</v>
      </c>
      <c r="N30" s="29" t="s">
        <v>186</v>
      </c>
      <c r="O30" s="72">
        <v>0.05</v>
      </c>
      <c r="P30" s="65" t="s">
        <v>181</v>
      </c>
      <c r="Q30" s="64"/>
      <c r="R30" s="11" t="s">
        <v>229</v>
      </c>
      <c r="S30" s="72">
        <v>0.01</v>
      </c>
      <c r="T30" s="65" t="s">
        <v>181</v>
      </c>
      <c r="U30" s="64"/>
      <c r="V30" s="11"/>
      <c r="W30" s="11"/>
      <c r="X30" s="11"/>
      <c r="Y30" s="11"/>
      <c r="Z30" s="11"/>
      <c r="AA30" s="71"/>
    </row>
    <row r="31" spans="1:27">
      <c r="A31" s="69"/>
      <c r="B31" s="64"/>
      <c r="C31" s="11"/>
      <c r="D31" s="11"/>
      <c r="E31" s="71"/>
      <c r="F31" s="64"/>
      <c r="G31" s="87" t="s">
        <v>213</v>
      </c>
      <c r="H31" s="72">
        <v>0.01</v>
      </c>
      <c r="I31" s="65" t="s">
        <v>181</v>
      </c>
      <c r="J31" s="64"/>
      <c r="K31" s="87" t="s">
        <v>219</v>
      </c>
      <c r="L31" s="87">
        <v>5</v>
      </c>
      <c r="M31" s="65" t="s">
        <v>181</v>
      </c>
      <c r="N31" s="64"/>
      <c r="O31" s="11"/>
      <c r="P31" s="71"/>
      <c r="Q31" s="64"/>
      <c r="R31" s="11" t="s">
        <v>191</v>
      </c>
      <c r="S31" s="11">
        <v>1</v>
      </c>
      <c r="T31" s="65" t="s">
        <v>181</v>
      </c>
      <c r="U31" s="64"/>
      <c r="V31" s="11"/>
      <c r="W31" s="11"/>
      <c r="X31" s="11"/>
      <c r="Y31" s="11"/>
      <c r="Z31" s="11"/>
      <c r="AA31" s="71"/>
    </row>
    <row r="32" spans="1:27">
      <c r="A32" s="69"/>
      <c r="B32" s="64"/>
      <c r="C32" s="11"/>
      <c r="D32" s="11"/>
      <c r="E32" s="71"/>
      <c r="F32" s="64"/>
      <c r="G32" s="29" t="s">
        <v>186</v>
      </c>
      <c r="H32" s="72">
        <v>0.05</v>
      </c>
      <c r="I32" s="65" t="s">
        <v>181</v>
      </c>
      <c r="J32" s="64"/>
      <c r="K32" s="87" t="s">
        <v>202</v>
      </c>
      <c r="L32" s="87">
        <v>1</v>
      </c>
      <c r="M32" s="65" t="s">
        <v>181</v>
      </c>
      <c r="N32" s="64"/>
      <c r="O32" s="11"/>
      <c r="P32" s="71"/>
      <c r="Q32" s="64"/>
      <c r="R32" s="87" t="s">
        <v>234</v>
      </c>
      <c r="S32" s="72">
        <v>0.02</v>
      </c>
      <c r="T32" s="65" t="s">
        <v>181</v>
      </c>
      <c r="U32" s="64"/>
      <c r="V32" s="11"/>
      <c r="W32" s="11"/>
      <c r="X32" s="11"/>
      <c r="Y32" s="11"/>
      <c r="Z32" s="11"/>
      <c r="AA32" s="71"/>
    </row>
    <row r="33" spans="1:27">
      <c r="A33" s="70"/>
      <c r="B33" s="66"/>
      <c r="C33" s="52"/>
      <c r="D33" s="52"/>
      <c r="E33" s="50"/>
      <c r="F33" s="66"/>
      <c r="G33" s="52"/>
      <c r="H33" s="52"/>
      <c r="I33" s="50"/>
      <c r="J33" s="66"/>
      <c r="K33" s="83" t="s">
        <v>186</v>
      </c>
      <c r="L33" s="72">
        <v>0.05</v>
      </c>
      <c r="M33" s="68" t="s">
        <v>181</v>
      </c>
      <c r="N33" s="66"/>
      <c r="O33" s="52"/>
      <c r="P33" s="50"/>
      <c r="Q33" s="66"/>
      <c r="R33" s="52"/>
      <c r="S33" s="52"/>
      <c r="T33" s="50"/>
      <c r="U33" s="66"/>
      <c r="V33" s="52"/>
      <c r="W33" s="52"/>
      <c r="X33" s="52"/>
      <c r="Y33" s="52"/>
      <c r="Z33" s="52"/>
      <c r="AA33" s="50"/>
    </row>
    <row r="34" spans="1:27">
      <c r="L34" s="43"/>
    </row>
  </sheetData>
  <mergeCells count="15">
    <mergeCell ref="G3:I3"/>
    <mergeCell ref="K3:M3"/>
    <mergeCell ref="R3:T3"/>
    <mergeCell ref="G4:I4"/>
    <mergeCell ref="K4:M4"/>
    <mergeCell ref="R4:T4"/>
    <mergeCell ref="G7:I7"/>
    <mergeCell ref="K7:M7"/>
    <mergeCell ref="R7:T7"/>
    <mergeCell ref="G5:I5"/>
    <mergeCell ref="K5:M5"/>
    <mergeCell ref="R5:T5"/>
    <mergeCell ref="G6:I6"/>
    <mergeCell ref="K6:M6"/>
    <mergeCell ref="R6:T6"/>
  </mergeCells>
  <phoneticPr fontId="1" type="noConversion"/>
  <pageMargins left="0" right="0" top="0" bottom="0" header="0" footer="0"/>
  <pageSetup paperSize="9" scale="9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opLeftCell="G1" workbookViewId="0">
      <selection activeCell="R10" sqref="R10:T12"/>
    </sheetView>
  </sheetViews>
  <sheetFormatPr defaultRowHeight="16.5"/>
  <cols>
    <col min="1" max="1" width="4" customWidth="1"/>
    <col min="3" max="3" width="8.625" customWidth="1"/>
    <col min="4" max="4" width="2.75" customWidth="1"/>
    <col min="5" max="5" width="2.625" customWidth="1"/>
    <col min="8" max="9" width="2.625" customWidth="1"/>
    <col min="11" max="11" width="9.625" customWidth="1"/>
    <col min="12" max="12" width="2.625" customWidth="1"/>
    <col min="13" max="13" width="3" customWidth="1"/>
    <col min="14" max="14" width="4.625" customWidth="1"/>
    <col min="15" max="15" width="2.875" customWidth="1"/>
    <col min="16" max="16" width="2.75" customWidth="1"/>
    <col min="18" max="18" width="9.5" customWidth="1"/>
    <col min="19" max="20" width="2.625" customWidth="1"/>
    <col min="21" max="22" width="3.125" customWidth="1"/>
    <col min="23" max="23" width="2.75" customWidth="1"/>
    <col min="24" max="24" width="3.25" customWidth="1"/>
    <col min="25" max="25" width="2.875" customWidth="1"/>
    <col min="26" max="26" width="2.75" customWidth="1"/>
    <col min="27" max="27" width="2.625" customWidth="1"/>
  </cols>
  <sheetData>
    <row r="1" spans="1:27">
      <c r="A1">
        <v>110</v>
      </c>
      <c r="B1" t="s">
        <v>173</v>
      </c>
      <c r="C1" t="str">
        <f>國中!H1</f>
        <v>國民中學</v>
      </c>
      <c r="E1" t="s">
        <v>179</v>
      </c>
      <c r="F1" t="s">
        <v>178</v>
      </c>
      <c r="G1" t="s">
        <v>197</v>
      </c>
      <c r="I1" s="52"/>
    </row>
    <row r="2" spans="1:27">
      <c r="A2" s="42" t="s">
        <v>20</v>
      </c>
      <c r="B2" s="4" t="s">
        <v>2</v>
      </c>
      <c r="C2" s="4" t="s">
        <v>3</v>
      </c>
      <c r="D2" s="49"/>
      <c r="E2" s="48"/>
      <c r="F2" s="4" t="s">
        <v>4</v>
      </c>
      <c r="G2" s="4" t="s">
        <v>5</v>
      </c>
      <c r="H2" s="49"/>
      <c r="I2" s="50"/>
      <c r="J2" s="4" t="s">
        <v>6</v>
      </c>
      <c r="K2" s="4" t="s">
        <v>7</v>
      </c>
      <c r="L2" s="49"/>
      <c r="M2" s="48"/>
      <c r="N2" s="57" t="s">
        <v>10</v>
      </c>
      <c r="O2" s="58"/>
      <c r="P2" s="56"/>
      <c r="Q2" s="5" t="s">
        <v>11</v>
      </c>
      <c r="R2" s="54" t="s">
        <v>12</v>
      </c>
      <c r="S2" s="59"/>
      <c r="T2" s="51"/>
    </row>
    <row r="3" spans="1:27" ht="28.5" customHeight="1">
      <c r="A3" s="12" t="str">
        <f>國中!C8</f>
        <v>B1</v>
      </c>
      <c r="B3" s="13" t="str">
        <f>國中!D8</f>
        <v>白米飯</v>
      </c>
      <c r="C3" s="46" t="str">
        <f>國中!E8</f>
        <v>米</v>
      </c>
      <c r="D3" s="47"/>
      <c r="E3" s="32"/>
      <c r="F3" s="16" t="str">
        <f>國中!F8</f>
        <v>花生肉末</v>
      </c>
      <c r="G3" s="122" t="str">
        <f>國中!G8</f>
        <v>絞肉 熟花生 馬鈴薯 大蒜</v>
      </c>
      <c r="H3" s="123"/>
      <c r="I3" s="124"/>
      <c r="J3" s="23" t="str">
        <f>國中!H8</f>
        <v>蔬香冬粉</v>
      </c>
      <c r="K3" s="114" t="str">
        <f>國中!I8</f>
        <v>蛋 冬粉 時蔬 乾木耳 大蒜</v>
      </c>
      <c r="L3" s="114"/>
      <c r="M3" s="114"/>
      <c r="N3" s="57" t="s">
        <v>10</v>
      </c>
      <c r="O3" s="58"/>
      <c r="P3" s="56"/>
      <c r="Q3" s="23" t="str">
        <f>國中!N8</f>
        <v>紫菜湯</v>
      </c>
      <c r="R3" s="125" t="str">
        <f>國中!O8</f>
        <v>乾海帶 柴魚片 薑</v>
      </c>
      <c r="S3" s="126"/>
      <c r="T3" s="127"/>
    </row>
    <row r="4" spans="1:27" ht="31.5" customHeight="1">
      <c r="A4" s="12" t="str">
        <f>國中!C9</f>
        <v>B2</v>
      </c>
      <c r="B4" s="13" t="str">
        <f>國中!D9</f>
        <v>糙米飯</v>
      </c>
      <c r="C4" s="46" t="str">
        <f>國中!E9</f>
        <v>米 糙米</v>
      </c>
      <c r="D4" s="47"/>
      <c r="E4" s="32"/>
      <c r="F4" s="16" t="str">
        <f>國中!F9</f>
        <v>香滷雞翅</v>
      </c>
      <c r="G4" s="122" t="str">
        <f>國中!G9</f>
        <v>三節翅</v>
      </c>
      <c r="H4" s="123"/>
      <c r="I4" s="124"/>
      <c r="J4" s="23" t="str">
        <f>國中!H9</f>
        <v>番茄炒蛋</v>
      </c>
      <c r="K4" s="114" t="str">
        <f>國中!I9</f>
        <v>蛋 蕃茄 蕃茄罐頭 洋蔥</v>
      </c>
      <c r="L4" s="114"/>
      <c r="M4" s="114"/>
      <c r="N4" s="57" t="s">
        <v>10</v>
      </c>
      <c r="O4" s="58"/>
      <c r="P4" s="56"/>
      <c r="Q4" s="23" t="str">
        <f>國中!N9</f>
        <v>時蔬湯</v>
      </c>
      <c r="R4" s="125" t="str">
        <f>國中!O9</f>
        <v>時蔬 豬骨 薑</v>
      </c>
      <c r="S4" s="126"/>
      <c r="T4" s="127"/>
    </row>
    <row r="5" spans="1:27" ht="31.5" customHeight="1">
      <c r="A5" s="12" t="str">
        <f>國中!C10</f>
        <v>B3</v>
      </c>
      <c r="B5" s="13" t="str">
        <f>國中!D10</f>
        <v>拌飯特餐</v>
      </c>
      <c r="C5" s="46" t="str">
        <f>國中!E10</f>
        <v>米 糙米</v>
      </c>
      <c r="D5" s="47"/>
      <c r="E5" s="32"/>
      <c r="F5" s="16" t="str">
        <f>國中!F10</f>
        <v>香炸魚排</v>
      </c>
      <c r="G5" s="122" t="str">
        <f>國中!G10</f>
        <v>魚排</v>
      </c>
      <c r="H5" s="123"/>
      <c r="I5" s="124"/>
      <c r="J5" s="23" t="str">
        <f>國中!H10</f>
        <v>拌飯配料</v>
      </c>
      <c r="K5" s="114" t="str">
        <f>國中!I10</f>
        <v>絞肉 洋蔥 三色豆 油蔥酥 大蒜</v>
      </c>
      <c r="L5" s="114"/>
      <c r="M5" s="114"/>
      <c r="N5" s="57" t="s">
        <v>10</v>
      </c>
      <c r="O5" s="58"/>
      <c r="P5" s="56"/>
      <c r="Q5" s="23" t="str">
        <f>國中!N10</f>
        <v>時瓜湯</v>
      </c>
      <c r="R5" s="125" t="str">
        <f>國中!O10</f>
        <v>時瓜 豬骨 紅蘿蔔 薑</v>
      </c>
      <c r="S5" s="126"/>
      <c r="T5" s="127"/>
    </row>
    <row r="6" spans="1:27" ht="36" customHeight="1">
      <c r="A6" s="12" t="str">
        <f>國中!C11</f>
        <v>B4</v>
      </c>
      <c r="B6" s="13" t="str">
        <f>國中!D11</f>
        <v>糙米飯</v>
      </c>
      <c r="C6" s="46" t="str">
        <f>國中!E11</f>
        <v>米 糙米</v>
      </c>
      <c r="D6" s="47"/>
      <c r="E6" s="32"/>
      <c r="F6" s="16" t="str">
        <f>國中!F11</f>
        <v>打拋豬</v>
      </c>
      <c r="G6" s="122" t="str">
        <f>國中!G11</f>
        <v>絞肉 乾海帶 九層塔 大蒜</v>
      </c>
      <c r="H6" s="123"/>
      <c r="I6" s="124"/>
      <c r="J6" s="23" t="str">
        <f>國中!H11</f>
        <v>奶香玉米</v>
      </c>
      <c r="K6" s="114" t="str">
        <f>國中!I11</f>
        <v>甜玉米 大蒜 奶油(固態)</v>
      </c>
      <c r="L6" s="114"/>
      <c r="M6" s="114"/>
      <c r="N6" s="57" t="s">
        <v>10</v>
      </c>
      <c r="O6" s="58"/>
      <c r="P6" s="56"/>
      <c r="Q6" s="86" t="str">
        <f>國中!N11</f>
        <v>冬瓜西米露</v>
      </c>
      <c r="R6" s="125" t="str">
        <f>國中!O11</f>
        <v>冬瓜糖 西谷米 二砂糖</v>
      </c>
      <c r="S6" s="126"/>
      <c r="T6" s="127"/>
    </row>
    <row r="7" spans="1:27" ht="36" customHeight="1">
      <c r="A7" s="12" t="str">
        <f>國中!C12</f>
        <v>B5</v>
      </c>
      <c r="B7" s="13" t="str">
        <f>國中!D12</f>
        <v>燕麥飯</v>
      </c>
      <c r="C7" s="46" t="str">
        <f>國中!E12</f>
        <v>米 燕麥</v>
      </c>
      <c r="D7" s="47"/>
      <c r="E7" s="32"/>
      <c r="F7" s="16" t="str">
        <f>國中!F12</f>
        <v>沙茶燒雞</v>
      </c>
      <c r="G7" s="122" t="str">
        <f>國中!G12</f>
        <v>肉雞 白蘿蔔 大蒜 沙茶粉</v>
      </c>
      <c r="H7" s="123"/>
      <c r="I7" s="124"/>
      <c r="J7" s="23" t="str">
        <f>國中!H12</f>
        <v>肉絲時蔬</v>
      </c>
      <c r="K7" s="114" t="str">
        <f>國中!I12</f>
        <v>豬後腿肉 時蔬 乾香菇 紅蘿蔔 大蒜</v>
      </c>
      <c r="L7" s="114"/>
      <c r="M7" s="114"/>
      <c r="N7" s="57" t="s">
        <v>10</v>
      </c>
      <c r="O7" s="58"/>
      <c r="P7" s="56"/>
      <c r="Q7" s="23" t="str">
        <f>國中!N12</f>
        <v>味噌湯</v>
      </c>
      <c r="R7" s="125" t="str">
        <f>國中!O12</f>
        <v>乾海帶 味噌 薑</v>
      </c>
      <c r="S7" s="126"/>
      <c r="T7" s="127"/>
    </row>
    <row r="8" spans="1:27">
      <c r="A8" s="43"/>
      <c r="B8" s="44" t="s">
        <v>177</v>
      </c>
      <c r="C8" s="61" t="s">
        <v>180</v>
      </c>
      <c r="D8" s="45"/>
      <c r="E8" s="45"/>
      <c r="H8" s="43"/>
      <c r="I8" s="43"/>
    </row>
    <row r="9" spans="1:27" ht="24.75">
      <c r="A9" s="42" t="s">
        <v>20</v>
      </c>
      <c r="B9" s="49" t="s">
        <v>2</v>
      </c>
      <c r="C9" s="59"/>
      <c r="D9" s="59"/>
      <c r="E9" s="51"/>
      <c r="F9" s="49" t="s">
        <v>4</v>
      </c>
      <c r="G9" s="59"/>
      <c r="H9" s="59"/>
      <c r="I9" s="51"/>
      <c r="J9" s="49" t="s">
        <v>6</v>
      </c>
      <c r="K9" s="59"/>
      <c r="L9" s="59"/>
      <c r="M9" s="51"/>
      <c r="N9" s="57" t="s">
        <v>10</v>
      </c>
      <c r="O9" s="59"/>
      <c r="P9" s="51"/>
      <c r="Q9" s="54" t="s">
        <v>11</v>
      </c>
      <c r="R9" s="59"/>
      <c r="S9" s="59"/>
      <c r="T9" s="51"/>
      <c r="U9" s="91" t="s">
        <v>13</v>
      </c>
      <c r="V9" s="92" t="s">
        <v>194</v>
      </c>
      <c r="W9" s="93" t="s">
        <v>15</v>
      </c>
      <c r="X9" s="92" t="s">
        <v>18</v>
      </c>
      <c r="Y9" s="93" t="s">
        <v>19</v>
      </c>
      <c r="Z9" s="94" t="s">
        <v>192</v>
      </c>
      <c r="AA9" s="95" t="s">
        <v>193</v>
      </c>
    </row>
    <row r="10" spans="1:27">
      <c r="A10" s="88" t="str">
        <f>A3</f>
        <v>B1</v>
      </c>
      <c r="B10" s="80" t="str">
        <f>B3</f>
        <v>白米飯</v>
      </c>
      <c r="C10" s="79" t="str">
        <f>C3</f>
        <v>米</v>
      </c>
      <c r="D10" s="77">
        <v>10</v>
      </c>
      <c r="E10" s="63" t="s">
        <v>181</v>
      </c>
      <c r="F10" s="82" t="str">
        <f>F3</f>
        <v>花生肉末</v>
      </c>
      <c r="G10" s="81" t="s">
        <v>239</v>
      </c>
      <c r="H10" s="43">
        <v>6</v>
      </c>
      <c r="I10" s="63" t="s">
        <v>181</v>
      </c>
      <c r="J10" s="84" t="str">
        <f>J3</f>
        <v>蔬香冬粉</v>
      </c>
      <c r="K10" s="43" t="s">
        <v>296</v>
      </c>
      <c r="L10" s="43">
        <v>1</v>
      </c>
      <c r="M10" s="63" t="s">
        <v>181</v>
      </c>
      <c r="N10" s="75" t="s">
        <v>10</v>
      </c>
      <c r="O10" s="43">
        <v>7</v>
      </c>
      <c r="P10" s="63" t="s">
        <v>181</v>
      </c>
      <c r="Q10" s="84" t="str">
        <f>Q3</f>
        <v>紫菜湯</v>
      </c>
      <c r="R10" s="43" t="s">
        <v>245</v>
      </c>
      <c r="S10" s="73">
        <v>0.1</v>
      </c>
      <c r="T10" s="111" t="s">
        <v>181</v>
      </c>
      <c r="U10" s="112">
        <v>5</v>
      </c>
      <c r="V10" s="112">
        <v>1.1000000000000001</v>
      </c>
      <c r="W10" s="112">
        <v>2.6</v>
      </c>
      <c r="X10" s="112">
        <v>2.1</v>
      </c>
      <c r="Y10" s="112">
        <v>615</v>
      </c>
      <c r="Z10" s="112">
        <v>176</v>
      </c>
      <c r="AA10" s="112">
        <v>92</v>
      </c>
    </row>
    <row r="11" spans="1:27">
      <c r="A11" s="71"/>
      <c r="B11" s="64"/>
      <c r="C11" s="11"/>
      <c r="D11" s="11"/>
      <c r="E11" s="71"/>
      <c r="F11" s="64"/>
      <c r="G11" s="11" t="s">
        <v>240</v>
      </c>
      <c r="H11" s="74">
        <v>0.6</v>
      </c>
      <c r="I11" s="65" t="s">
        <v>181</v>
      </c>
      <c r="J11" s="64"/>
      <c r="K11" s="11" t="s">
        <v>297</v>
      </c>
      <c r="L11" s="11">
        <v>4</v>
      </c>
      <c r="M11" s="65" t="s">
        <v>181</v>
      </c>
      <c r="N11" s="76" t="s">
        <v>186</v>
      </c>
      <c r="O11" s="72">
        <v>0.05</v>
      </c>
      <c r="P11" s="65" t="s">
        <v>181</v>
      </c>
      <c r="Q11" s="64"/>
      <c r="R11" s="87" t="s">
        <v>292</v>
      </c>
      <c r="S11" s="11"/>
      <c r="T11" s="71"/>
      <c r="U11" s="64"/>
      <c r="V11" s="11"/>
      <c r="W11" s="11"/>
      <c r="X11" s="11"/>
      <c r="Y11" s="11"/>
      <c r="Z11" s="11"/>
      <c r="AA11" s="71"/>
    </row>
    <row r="12" spans="1:27">
      <c r="B12" s="64"/>
      <c r="C12" s="11"/>
      <c r="D12" s="11"/>
      <c r="E12" s="71"/>
      <c r="F12" s="64"/>
      <c r="G12" s="11" t="s">
        <v>241</v>
      </c>
      <c r="H12" s="11">
        <v>3</v>
      </c>
      <c r="I12" s="65" t="s">
        <v>181</v>
      </c>
      <c r="J12" s="64"/>
      <c r="K12" s="11" t="s">
        <v>298</v>
      </c>
      <c r="L12" s="11">
        <v>1</v>
      </c>
      <c r="M12" s="65" t="s">
        <v>181</v>
      </c>
      <c r="N12" s="64"/>
      <c r="O12" s="11"/>
      <c r="P12" s="71"/>
      <c r="Q12" s="64"/>
      <c r="R12" s="87" t="s">
        <v>270</v>
      </c>
      <c r="S12" s="11"/>
      <c r="T12" s="71"/>
      <c r="U12" s="64"/>
      <c r="V12" s="11"/>
      <c r="W12" s="11"/>
      <c r="X12" s="11"/>
      <c r="Y12" s="11"/>
      <c r="Z12" s="11"/>
      <c r="AA12" s="71"/>
    </row>
    <row r="13" spans="1:27">
      <c r="B13" s="64"/>
      <c r="C13" s="11"/>
      <c r="D13" s="11"/>
      <c r="E13" s="71"/>
      <c r="F13" s="64"/>
      <c r="G13" s="29" t="s">
        <v>186</v>
      </c>
      <c r="H13" s="72">
        <v>0.05</v>
      </c>
      <c r="I13" s="65" t="s">
        <v>181</v>
      </c>
      <c r="J13" s="64"/>
      <c r="K13" s="29" t="s">
        <v>299</v>
      </c>
      <c r="L13" s="72">
        <v>0.01</v>
      </c>
      <c r="M13" s="65" t="s">
        <v>181</v>
      </c>
      <c r="N13" s="64"/>
      <c r="O13" s="11"/>
      <c r="P13" s="71"/>
      <c r="Q13" s="64"/>
      <c r="R13" s="11"/>
      <c r="S13" s="11"/>
      <c r="T13" s="65"/>
      <c r="U13" s="64"/>
      <c r="V13" s="11"/>
      <c r="W13" s="11"/>
      <c r="X13" s="11"/>
      <c r="Y13" s="11"/>
      <c r="Z13" s="11"/>
      <c r="AA13" s="71"/>
    </row>
    <row r="14" spans="1:27">
      <c r="A14" s="50"/>
      <c r="B14" s="66"/>
      <c r="C14" s="52"/>
      <c r="D14" s="52"/>
      <c r="E14" s="50"/>
      <c r="F14" s="66"/>
      <c r="G14" s="52"/>
      <c r="H14" s="52"/>
      <c r="I14" s="50"/>
      <c r="J14" s="66"/>
      <c r="K14" s="29" t="s">
        <v>186</v>
      </c>
      <c r="L14" s="72">
        <v>0.05</v>
      </c>
      <c r="M14" s="65" t="s">
        <v>181</v>
      </c>
      <c r="N14" s="66"/>
      <c r="O14" s="52"/>
      <c r="P14" s="50"/>
      <c r="Q14" s="66"/>
      <c r="R14" s="52"/>
      <c r="S14" s="52"/>
      <c r="T14" s="50"/>
      <c r="U14" s="64"/>
      <c r="V14" s="11"/>
      <c r="W14" s="11"/>
      <c r="X14" s="11"/>
      <c r="Y14" s="11"/>
      <c r="Z14" s="11"/>
      <c r="AA14" s="71"/>
    </row>
    <row r="15" spans="1:27">
      <c r="A15" s="78" t="str">
        <f>A4</f>
        <v>B2</v>
      </c>
      <c r="B15" s="62" t="str">
        <f>B4</f>
        <v>糙米飯</v>
      </c>
      <c r="C15" s="43" t="s">
        <v>44</v>
      </c>
      <c r="D15" s="43">
        <v>7</v>
      </c>
      <c r="E15" s="63" t="s">
        <v>181</v>
      </c>
      <c r="F15" s="62" t="str">
        <f>F4</f>
        <v>香滷雞翅</v>
      </c>
      <c r="G15" s="43" t="s">
        <v>242</v>
      </c>
      <c r="H15" s="43">
        <v>6</v>
      </c>
      <c r="I15" s="63" t="s">
        <v>181</v>
      </c>
      <c r="J15" s="62" t="str">
        <f>J4</f>
        <v>番茄炒蛋</v>
      </c>
      <c r="K15" s="43" t="s">
        <v>249</v>
      </c>
      <c r="L15" s="43">
        <v>3</v>
      </c>
      <c r="M15" s="63" t="s">
        <v>181</v>
      </c>
      <c r="N15" s="75" t="s">
        <v>10</v>
      </c>
      <c r="O15" s="43">
        <v>7</v>
      </c>
      <c r="P15" s="63" t="s">
        <v>181</v>
      </c>
      <c r="Q15" s="62" t="str">
        <f>Q4</f>
        <v>時蔬湯</v>
      </c>
      <c r="R15" s="43" t="s">
        <v>264</v>
      </c>
      <c r="S15" s="43">
        <v>3</v>
      </c>
      <c r="T15" s="111" t="s">
        <v>181</v>
      </c>
      <c r="U15" s="112">
        <v>5</v>
      </c>
      <c r="V15" s="112">
        <v>1.4</v>
      </c>
      <c r="W15" s="112">
        <v>2.8</v>
      </c>
      <c r="X15" s="112">
        <v>2</v>
      </c>
      <c r="Y15" s="112">
        <v>629</v>
      </c>
      <c r="Z15" s="112">
        <v>144</v>
      </c>
      <c r="AA15" s="112">
        <v>159</v>
      </c>
    </row>
    <row r="16" spans="1:27">
      <c r="A16" s="69"/>
      <c r="B16" s="64"/>
      <c r="C16" s="11" t="s">
        <v>196</v>
      </c>
      <c r="D16" s="11">
        <v>3</v>
      </c>
      <c r="E16" s="65" t="s">
        <v>181</v>
      </c>
      <c r="F16" s="64"/>
      <c r="G16" s="11"/>
      <c r="H16" s="11"/>
      <c r="J16" s="64"/>
      <c r="K16" s="87" t="s">
        <v>250</v>
      </c>
      <c r="L16" s="87">
        <v>1</v>
      </c>
      <c r="M16" s="65" t="s">
        <v>181</v>
      </c>
      <c r="N16" s="29" t="s">
        <v>186</v>
      </c>
      <c r="O16" s="72">
        <v>0.05</v>
      </c>
      <c r="P16" s="65" t="s">
        <v>181</v>
      </c>
      <c r="Q16" s="64"/>
      <c r="R16" s="87" t="s">
        <v>265</v>
      </c>
      <c r="S16" s="11">
        <v>1</v>
      </c>
      <c r="T16" s="65" t="s">
        <v>181</v>
      </c>
      <c r="U16" s="64"/>
      <c r="V16" s="11"/>
      <c r="W16" s="11"/>
      <c r="X16" s="11"/>
      <c r="Y16" s="11"/>
      <c r="Z16" s="11"/>
      <c r="AA16" s="71"/>
    </row>
    <row r="17" spans="1:27">
      <c r="A17" s="69"/>
      <c r="B17" s="64"/>
      <c r="C17" s="11"/>
      <c r="D17" s="11"/>
      <c r="E17" s="71"/>
      <c r="F17" s="64"/>
      <c r="G17" s="11"/>
      <c r="H17" s="11"/>
      <c r="I17" s="71"/>
      <c r="J17" s="64"/>
      <c r="K17" s="87" t="s">
        <v>251</v>
      </c>
      <c r="L17" s="87">
        <v>3</v>
      </c>
      <c r="M17" s="65" t="s">
        <v>181</v>
      </c>
      <c r="N17" s="64"/>
      <c r="O17" s="11"/>
      <c r="P17" s="71"/>
      <c r="Q17" s="64"/>
      <c r="R17" s="87" t="s">
        <v>269</v>
      </c>
      <c r="S17" s="11">
        <v>1</v>
      </c>
      <c r="T17" s="65" t="s">
        <v>181</v>
      </c>
      <c r="U17" s="64"/>
      <c r="V17" s="11"/>
      <c r="W17" s="11"/>
      <c r="X17" s="11"/>
      <c r="Y17" s="11"/>
      <c r="Z17" s="11"/>
      <c r="AA17" s="71"/>
    </row>
    <row r="18" spans="1:27">
      <c r="A18" s="69"/>
      <c r="B18" s="64"/>
      <c r="C18" s="11"/>
      <c r="D18" s="11"/>
      <c r="E18" s="71"/>
      <c r="F18" s="64"/>
      <c r="G18" s="11"/>
      <c r="H18" s="11"/>
      <c r="I18" s="71"/>
      <c r="J18" s="64"/>
      <c r="K18" s="87" t="s">
        <v>252</v>
      </c>
      <c r="L18" s="87">
        <v>2</v>
      </c>
      <c r="M18" s="65" t="s">
        <v>181</v>
      </c>
      <c r="N18" s="64"/>
      <c r="O18" s="11"/>
      <c r="P18" s="71"/>
      <c r="Q18" s="64"/>
      <c r="R18" s="87" t="s">
        <v>270</v>
      </c>
      <c r="S18" s="11"/>
      <c r="T18" s="71"/>
      <c r="U18" s="64"/>
      <c r="V18" s="11"/>
      <c r="W18" s="11"/>
      <c r="X18" s="11"/>
      <c r="Y18" s="11"/>
      <c r="Z18" s="11"/>
      <c r="AA18" s="71"/>
    </row>
    <row r="19" spans="1:27">
      <c r="A19" s="69"/>
      <c r="B19" s="64"/>
      <c r="C19" s="11"/>
      <c r="D19" s="11"/>
      <c r="E19" s="71"/>
      <c r="F19" s="64"/>
      <c r="G19" s="11"/>
      <c r="H19" s="11"/>
      <c r="I19" s="71"/>
      <c r="J19" s="64"/>
      <c r="K19" s="11"/>
      <c r="L19" s="11"/>
      <c r="M19" s="71"/>
      <c r="N19" s="64"/>
      <c r="O19" s="11"/>
      <c r="P19" s="71"/>
      <c r="Q19" s="64"/>
      <c r="R19" s="11"/>
      <c r="S19" s="11"/>
      <c r="T19" s="71"/>
      <c r="U19" s="64"/>
      <c r="V19" s="11"/>
      <c r="W19" s="11"/>
      <c r="X19" s="11"/>
      <c r="Y19" s="11"/>
      <c r="Z19" s="11"/>
      <c r="AA19" s="71"/>
    </row>
    <row r="20" spans="1:27">
      <c r="A20" s="70"/>
      <c r="B20" s="66"/>
      <c r="C20" s="52"/>
      <c r="D20" s="52"/>
      <c r="E20" s="50"/>
      <c r="F20" s="66"/>
      <c r="G20" s="52"/>
      <c r="H20" s="52"/>
      <c r="I20" s="50"/>
      <c r="J20" s="66"/>
      <c r="K20" s="52"/>
      <c r="L20" s="52"/>
      <c r="M20" s="50"/>
      <c r="N20" s="66"/>
      <c r="O20" s="52"/>
      <c r="P20" s="50"/>
      <c r="Q20" s="66"/>
      <c r="R20" s="52"/>
      <c r="S20" s="52"/>
      <c r="T20" s="50"/>
      <c r="U20" s="64"/>
      <c r="V20" s="11"/>
      <c r="W20" s="11"/>
      <c r="X20" s="11"/>
      <c r="Y20" s="11"/>
      <c r="Z20" s="11"/>
      <c r="AA20" s="71"/>
    </row>
    <row r="21" spans="1:27">
      <c r="A21" s="78" t="str">
        <f>A5</f>
        <v>B3</v>
      </c>
      <c r="B21" s="62" t="str">
        <f>B5</f>
        <v>拌飯特餐</v>
      </c>
      <c r="C21" s="43" t="s">
        <v>44</v>
      </c>
      <c r="D21" s="43">
        <v>8</v>
      </c>
      <c r="E21" s="63" t="s">
        <v>181</v>
      </c>
      <c r="F21" s="62" t="str">
        <f>F5</f>
        <v>香炸魚排</v>
      </c>
      <c r="G21" s="43" t="s">
        <v>243</v>
      </c>
      <c r="H21" s="43">
        <v>6</v>
      </c>
      <c r="I21" s="65" t="s">
        <v>181</v>
      </c>
      <c r="J21" s="62" t="str">
        <f>J5</f>
        <v>拌飯配料</v>
      </c>
      <c r="K21" s="43" t="s">
        <v>244</v>
      </c>
      <c r="L21" s="73">
        <v>1.5</v>
      </c>
      <c r="M21" s="65" t="s">
        <v>181</v>
      </c>
      <c r="N21" s="75" t="s">
        <v>10</v>
      </c>
      <c r="O21" s="43">
        <v>7</v>
      </c>
      <c r="P21" s="63" t="s">
        <v>181</v>
      </c>
      <c r="Q21" s="62" t="str">
        <f>Q5</f>
        <v>時瓜湯</v>
      </c>
      <c r="R21" s="43" t="s">
        <v>271</v>
      </c>
      <c r="S21" s="43">
        <v>4</v>
      </c>
      <c r="T21" s="111" t="s">
        <v>181</v>
      </c>
      <c r="U21" s="112">
        <v>5.5</v>
      </c>
      <c r="V21" s="112">
        <v>1.3</v>
      </c>
      <c r="W21" s="112">
        <v>2.1</v>
      </c>
      <c r="X21" s="112">
        <v>2.5</v>
      </c>
      <c r="Y21" s="112">
        <v>646</v>
      </c>
      <c r="Z21" s="112">
        <v>120</v>
      </c>
      <c r="AA21" s="112">
        <v>94</v>
      </c>
    </row>
    <row r="22" spans="1:27">
      <c r="A22" s="69"/>
      <c r="B22" s="64"/>
      <c r="C22" s="11" t="s">
        <v>196</v>
      </c>
      <c r="D22" s="11">
        <v>3</v>
      </c>
      <c r="E22" s="65" t="s">
        <v>181</v>
      </c>
      <c r="F22" s="64"/>
      <c r="G22" s="11"/>
      <c r="H22" s="11"/>
      <c r="J22" s="64"/>
      <c r="K22" s="87" t="s">
        <v>251</v>
      </c>
      <c r="L22" s="74">
        <v>1.5</v>
      </c>
      <c r="M22" s="65" t="s">
        <v>181</v>
      </c>
      <c r="N22" s="29" t="s">
        <v>186</v>
      </c>
      <c r="O22" s="72">
        <v>0.05</v>
      </c>
      <c r="P22" s="65" t="s">
        <v>181</v>
      </c>
      <c r="Q22" s="64"/>
      <c r="R22" s="87" t="s">
        <v>265</v>
      </c>
      <c r="S22" s="11">
        <v>1</v>
      </c>
      <c r="T22" s="65" t="s">
        <v>181</v>
      </c>
      <c r="U22" s="64"/>
      <c r="V22" s="11"/>
      <c r="W22" s="11"/>
      <c r="X22" s="11"/>
      <c r="Y22" s="11"/>
      <c r="Z22" s="11"/>
      <c r="AA22" s="71"/>
    </row>
    <row r="23" spans="1:27">
      <c r="A23" s="69"/>
      <c r="B23" s="64"/>
      <c r="C23" s="11"/>
      <c r="D23" s="11"/>
      <c r="E23" s="71"/>
      <c r="F23" s="64"/>
      <c r="G23" s="11"/>
      <c r="H23" s="11"/>
      <c r="J23" s="64"/>
      <c r="K23" s="87" t="s">
        <v>253</v>
      </c>
      <c r="L23" s="74">
        <v>1.5</v>
      </c>
      <c r="M23" s="65" t="s">
        <v>181</v>
      </c>
      <c r="N23" s="29"/>
      <c r="O23" s="72"/>
      <c r="P23" s="65"/>
      <c r="Q23" s="64"/>
      <c r="R23" s="87" t="s">
        <v>269</v>
      </c>
      <c r="S23" s="11">
        <v>1</v>
      </c>
      <c r="T23" s="65" t="s">
        <v>181</v>
      </c>
      <c r="U23" s="64"/>
      <c r="V23" s="11"/>
      <c r="W23" s="11"/>
      <c r="X23" s="11"/>
      <c r="Y23" s="11"/>
      <c r="Z23" s="11"/>
      <c r="AA23" s="71"/>
    </row>
    <row r="24" spans="1:27">
      <c r="A24" s="69"/>
      <c r="B24" s="64"/>
      <c r="C24" s="11"/>
      <c r="D24" s="11"/>
      <c r="E24" s="71"/>
      <c r="F24" s="64"/>
      <c r="G24" s="11"/>
      <c r="H24" s="11"/>
      <c r="I24" s="71"/>
      <c r="J24" s="64"/>
      <c r="K24" s="29" t="s">
        <v>186</v>
      </c>
      <c r="L24" s="72">
        <v>0.05</v>
      </c>
      <c r="M24" s="65" t="s">
        <v>181</v>
      </c>
      <c r="N24" s="64"/>
      <c r="O24" s="11"/>
      <c r="P24" s="71"/>
      <c r="Q24" s="64"/>
      <c r="R24" s="87" t="s">
        <v>270</v>
      </c>
      <c r="S24" s="11"/>
      <c r="T24" s="71"/>
      <c r="U24" s="64"/>
      <c r="V24" s="11"/>
      <c r="W24" s="11"/>
      <c r="X24" s="11"/>
      <c r="Y24" s="11"/>
      <c r="Z24" s="11"/>
      <c r="AA24" s="71"/>
    </row>
    <row r="25" spans="1:27">
      <c r="A25" s="70"/>
      <c r="B25" s="66"/>
      <c r="C25" s="52"/>
      <c r="D25" s="52"/>
      <c r="E25" s="50"/>
      <c r="F25" s="66"/>
      <c r="G25" s="52"/>
      <c r="H25" s="52"/>
      <c r="I25" s="50"/>
      <c r="J25" s="66"/>
      <c r="K25" s="52" t="s">
        <v>254</v>
      </c>
      <c r="L25" s="52"/>
      <c r="M25" s="50"/>
      <c r="N25" s="66"/>
      <c r="O25" s="52"/>
      <c r="P25" s="50"/>
      <c r="Q25" s="66"/>
      <c r="R25" s="52"/>
      <c r="S25" s="52"/>
      <c r="T25" s="50"/>
      <c r="U25" s="64"/>
      <c r="V25" s="11"/>
      <c r="W25" s="11"/>
      <c r="X25" s="11"/>
      <c r="Y25" s="11"/>
      <c r="Z25" s="11"/>
      <c r="AA25" s="71"/>
    </row>
    <row r="26" spans="1:27">
      <c r="A26" s="78" t="str">
        <f>A6</f>
        <v>B4</v>
      </c>
      <c r="B26" s="62" t="str">
        <f>B6</f>
        <v>糙米飯</v>
      </c>
      <c r="C26" s="43" t="s">
        <v>44</v>
      </c>
      <c r="D26" s="43">
        <v>7</v>
      </c>
      <c r="E26" s="63" t="s">
        <v>181</v>
      </c>
      <c r="F26" s="62" t="str">
        <f>F6</f>
        <v>打拋豬</v>
      </c>
      <c r="G26" s="43" t="s">
        <v>244</v>
      </c>
      <c r="H26" s="43">
        <v>6</v>
      </c>
      <c r="I26" s="65" t="s">
        <v>181</v>
      </c>
      <c r="J26" s="62" t="str">
        <f>J6</f>
        <v>奶香玉米</v>
      </c>
      <c r="K26" s="43" t="s">
        <v>261</v>
      </c>
      <c r="L26" s="43">
        <v>8</v>
      </c>
      <c r="M26" s="65" t="s">
        <v>181</v>
      </c>
      <c r="N26" s="75" t="s">
        <v>10</v>
      </c>
      <c r="O26" s="43">
        <v>7</v>
      </c>
      <c r="P26" s="63" t="s">
        <v>181</v>
      </c>
      <c r="Q26" s="62" t="str">
        <f>Q6</f>
        <v>冬瓜西米露</v>
      </c>
      <c r="R26" s="43"/>
      <c r="S26" s="43"/>
      <c r="T26" s="43"/>
      <c r="U26" s="112">
        <v>6.5</v>
      </c>
      <c r="V26" s="112">
        <v>1.3</v>
      </c>
      <c r="W26" s="112">
        <v>2.4</v>
      </c>
      <c r="X26" s="112">
        <v>2.4</v>
      </c>
      <c r="Y26" s="112">
        <v>727</v>
      </c>
      <c r="Z26" s="112">
        <v>128</v>
      </c>
      <c r="AA26" s="112">
        <v>134</v>
      </c>
    </row>
    <row r="27" spans="1:27">
      <c r="A27" s="69"/>
      <c r="B27" s="64"/>
      <c r="C27" s="11" t="s">
        <v>196</v>
      </c>
      <c r="D27" s="11">
        <v>3</v>
      </c>
      <c r="E27" s="65" t="s">
        <v>181</v>
      </c>
      <c r="F27" s="64"/>
      <c r="G27" s="11" t="s">
        <v>245</v>
      </c>
      <c r="H27" s="11">
        <v>1</v>
      </c>
      <c r="I27" s="65" t="s">
        <v>181</v>
      </c>
      <c r="J27" s="64"/>
      <c r="K27" s="29" t="s">
        <v>186</v>
      </c>
      <c r="L27" s="72">
        <v>0.05</v>
      </c>
      <c r="M27" s="65" t="s">
        <v>181</v>
      </c>
      <c r="N27" s="29" t="s">
        <v>186</v>
      </c>
      <c r="O27" s="72">
        <v>0.05</v>
      </c>
      <c r="P27" s="65" t="s">
        <v>181</v>
      </c>
      <c r="Q27" s="64"/>
      <c r="R27" s="87" t="s">
        <v>272</v>
      </c>
      <c r="S27" s="11">
        <v>1</v>
      </c>
      <c r="T27" s="65" t="s">
        <v>181</v>
      </c>
      <c r="U27" s="64"/>
      <c r="V27" s="11"/>
      <c r="W27" s="11"/>
      <c r="X27" s="11"/>
      <c r="Y27" s="11"/>
      <c r="Z27" s="11"/>
      <c r="AA27" s="71"/>
    </row>
    <row r="28" spans="1:27">
      <c r="A28" s="69"/>
      <c r="B28" s="64"/>
      <c r="C28" s="11"/>
      <c r="D28" s="11"/>
      <c r="E28" s="71"/>
      <c r="F28" s="64"/>
      <c r="G28" s="11" t="s">
        <v>246</v>
      </c>
      <c r="H28" s="72">
        <v>0.01</v>
      </c>
      <c r="I28" s="65" t="s">
        <v>181</v>
      </c>
      <c r="J28" s="64"/>
      <c r="K28" s="87" t="s">
        <v>262</v>
      </c>
      <c r="L28" s="11"/>
      <c r="M28" s="71"/>
      <c r="N28" s="64"/>
      <c r="O28" s="11"/>
      <c r="P28" s="71"/>
      <c r="Q28" s="64"/>
      <c r="R28" s="87" t="s">
        <v>273</v>
      </c>
      <c r="S28" s="11">
        <v>1</v>
      </c>
      <c r="T28" s="65" t="s">
        <v>181</v>
      </c>
      <c r="U28" s="64"/>
      <c r="V28" s="11"/>
      <c r="W28" s="11"/>
      <c r="X28" s="11"/>
      <c r="Y28" s="11"/>
      <c r="Z28" s="11"/>
      <c r="AA28" s="71"/>
    </row>
    <row r="29" spans="1:27">
      <c r="A29" s="70"/>
      <c r="B29" s="66"/>
      <c r="C29" s="52"/>
      <c r="D29" s="52"/>
      <c r="E29" s="50"/>
      <c r="F29" s="66"/>
      <c r="G29" s="29" t="s">
        <v>186</v>
      </c>
      <c r="H29" s="72">
        <v>0.05</v>
      </c>
      <c r="I29" s="68" t="s">
        <v>181</v>
      </c>
      <c r="J29" s="66"/>
      <c r="K29" s="52"/>
      <c r="L29" s="52"/>
      <c r="M29" s="50"/>
      <c r="N29" s="66"/>
      <c r="O29" s="52"/>
      <c r="P29" s="50"/>
      <c r="Q29" s="66"/>
      <c r="R29" s="52" t="s">
        <v>274</v>
      </c>
      <c r="S29" s="52">
        <v>1</v>
      </c>
      <c r="T29" s="65" t="s">
        <v>181</v>
      </c>
      <c r="U29" s="64"/>
      <c r="V29" s="11"/>
      <c r="W29" s="11"/>
      <c r="X29" s="11"/>
      <c r="Y29" s="11"/>
      <c r="Z29" s="11"/>
      <c r="AA29" s="71"/>
    </row>
    <row r="30" spans="1:27">
      <c r="A30" s="78" t="str">
        <f>A7</f>
        <v>B5</v>
      </c>
      <c r="B30" s="62" t="str">
        <f>B7</f>
        <v>燕麥飯</v>
      </c>
      <c r="C30" s="43" t="s">
        <v>277</v>
      </c>
      <c r="D30" s="77">
        <v>10</v>
      </c>
      <c r="E30" s="63" t="s">
        <v>181</v>
      </c>
      <c r="F30" s="62" t="str">
        <f>F7</f>
        <v>沙茶燒雞</v>
      </c>
      <c r="G30" s="43" t="s">
        <v>211</v>
      </c>
      <c r="H30" s="43">
        <v>9</v>
      </c>
      <c r="I30" s="65" t="s">
        <v>181</v>
      </c>
      <c r="J30" s="62" t="str">
        <f>J7</f>
        <v>肉絲時蔬</v>
      </c>
      <c r="K30" s="43" t="s">
        <v>263</v>
      </c>
      <c r="L30" s="43">
        <v>1</v>
      </c>
      <c r="M30" s="65" t="s">
        <v>181</v>
      </c>
      <c r="N30" s="75" t="s">
        <v>10</v>
      </c>
      <c r="O30" s="43">
        <v>7</v>
      </c>
      <c r="P30" s="63" t="s">
        <v>181</v>
      </c>
      <c r="Q30" s="62" t="str">
        <f>Q7</f>
        <v>味噌湯</v>
      </c>
      <c r="R30" s="43" t="s">
        <v>245</v>
      </c>
      <c r="S30" s="73">
        <v>0.1</v>
      </c>
      <c r="T30" s="111" t="s">
        <v>181</v>
      </c>
      <c r="U30" s="112">
        <v>5.2</v>
      </c>
      <c r="V30" s="112">
        <v>1.8</v>
      </c>
      <c r="W30" s="112">
        <v>2.4</v>
      </c>
      <c r="X30" s="112">
        <v>2</v>
      </c>
      <c r="Y30" s="112">
        <v>631</v>
      </c>
      <c r="Z30" s="112">
        <v>107</v>
      </c>
      <c r="AA30" s="112">
        <v>95</v>
      </c>
    </row>
    <row r="31" spans="1:27">
      <c r="A31" s="69"/>
      <c r="B31" s="64"/>
      <c r="C31" s="11" t="str">
        <f>LEFT(B30,2)</f>
        <v>燕麥</v>
      </c>
      <c r="D31" s="74">
        <v>0.4</v>
      </c>
      <c r="E31" s="65" t="s">
        <v>181</v>
      </c>
      <c r="F31" s="64"/>
      <c r="G31" s="87" t="s">
        <v>247</v>
      </c>
      <c r="H31" s="87">
        <v>3</v>
      </c>
      <c r="I31" s="65" t="s">
        <v>181</v>
      </c>
      <c r="J31" s="64"/>
      <c r="K31" s="87" t="s">
        <v>264</v>
      </c>
      <c r="L31" s="87">
        <v>6</v>
      </c>
      <c r="M31" s="65" t="s">
        <v>181</v>
      </c>
      <c r="N31" s="29" t="s">
        <v>186</v>
      </c>
      <c r="O31" s="72">
        <v>0.05</v>
      </c>
      <c r="P31" s="65" t="s">
        <v>181</v>
      </c>
      <c r="Q31" s="64"/>
      <c r="R31" s="87" t="s">
        <v>275</v>
      </c>
      <c r="S31" s="11"/>
      <c r="T31" s="71"/>
      <c r="U31" s="64"/>
      <c r="V31" s="11"/>
      <c r="W31" s="11"/>
      <c r="X31" s="11"/>
      <c r="Y31" s="11"/>
      <c r="Z31" s="11"/>
      <c r="AA31" s="71"/>
    </row>
    <row r="32" spans="1:27">
      <c r="A32" s="69"/>
      <c r="B32" s="64"/>
      <c r="C32" s="11"/>
      <c r="D32" s="11"/>
      <c r="E32" s="71"/>
      <c r="F32" s="64"/>
      <c r="G32" s="29" t="s">
        <v>186</v>
      </c>
      <c r="H32" s="72">
        <v>0.05</v>
      </c>
      <c r="I32" s="65" t="s">
        <v>181</v>
      </c>
      <c r="J32" s="64"/>
      <c r="K32" s="87" t="s">
        <v>265</v>
      </c>
      <c r="L32" s="87">
        <v>1</v>
      </c>
      <c r="M32" s="65" t="s">
        <v>181</v>
      </c>
      <c r="N32" s="64"/>
      <c r="O32" s="11"/>
      <c r="P32" s="71"/>
      <c r="Q32" s="64"/>
      <c r="R32" s="87" t="s">
        <v>276</v>
      </c>
      <c r="S32" s="11"/>
      <c r="T32" s="71"/>
      <c r="U32" s="64"/>
      <c r="V32" s="11"/>
      <c r="W32" s="11"/>
      <c r="X32" s="11"/>
      <c r="Y32" s="11"/>
      <c r="Z32" s="11"/>
      <c r="AA32" s="71"/>
    </row>
    <row r="33" spans="1:27">
      <c r="A33" s="69"/>
      <c r="B33" s="64"/>
      <c r="C33" s="11"/>
      <c r="D33" s="11"/>
      <c r="E33" s="71"/>
      <c r="F33" s="64"/>
      <c r="G33" s="87" t="s">
        <v>248</v>
      </c>
      <c r="H33" s="11"/>
      <c r="I33" s="71"/>
      <c r="J33" s="64"/>
      <c r="K33" s="87" t="s">
        <v>266</v>
      </c>
      <c r="L33" s="72">
        <v>0.01</v>
      </c>
      <c r="M33" s="65" t="s">
        <v>181</v>
      </c>
      <c r="N33" s="64"/>
      <c r="O33" s="11"/>
      <c r="P33" s="71"/>
      <c r="Q33" s="64"/>
      <c r="R33" s="11"/>
      <c r="S33" s="11"/>
      <c r="T33" s="71"/>
      <c r="U33" s="64"/>
      <c r="V33" s="11"/>
      <c r="W33" s="11"/>
      <c r="X33" s="11"/>
      <c r="Y33" s="11"/>
      <c r="Z33" s="11"/>
      <c r="AA33" s="71"/>
    </row>
    <row r="34" spans="1:27">
      <c r="A34" s="70"/>
      <c r="B34" s="66"/>
      <c r="C34" s="52"/>
      <c r="D34" s="52"/>
      <c r="E34" s="50"/>
      <c r="F34" s="66"/>
      <c r="G34" s="52"/>
      <c r="H34" s="52"/>
      <c r="I34" s="50"/>
      <c r="J34" s="66"/>
      <c r="K34" s="83" t="s">
        <v>186</v>
      </c>
      <c r="L34" s="72">
        <v>0.05</v>
      </c>
      <c r="M34" s="65" t="s">
        <v>181</v>
      </c>
      <c r="N34" s="66"/>
      <c r="O34" s="52"/>
      <c r="P34" s="50"/>
      <c r="Q34" s="66"/>
      <c r="R34" s="52"/>
      <c r="S34" s="52"/>
      <c r="T34" s="50"/>
      <c r="U34" s="66"/>
      <c r="V34" s="52"/>
      <c r="W34" s="52"/>
      <c r="X34" s="52"/>
      <c r="Y34" s="52"/>
      <c r="Z34" s="52"/>
      <c r="AA34" s="50"/>
    </row>
    <row r="35" spans="1:27">
      <c r="L35" s="43"/>
      <c r="M35" s="43"/>
    </row>
  </sheetData>
  <mergeCells count="15">
    <mergeCell ref="G3:I3"/>
    <mergeCell ref="K3:M3"/>
    <mergeCell ref="R3:T3"/>
    <mergeCell ref="G4:I4"/>
    <mergeCell ref="K4:M4"/>
    <mergeCell ref="R4:T4"/>
    <mergeCell ref="G7:I7"/>
    <mergeCell ref="K7:M7"/>
    <mergeCell ref="R7:T7"/>
    <mergeCell ref="G5:I5"/>
    <mergeCell ref="K5:M5"/>
    <mergeCell ref="R5:T5"/>
    <mergeCell ref="G6:I6"/>
    <mergeCell ref="K6:M6"/>
    <mergeCell ref="R6:T6"/>
  </mergeCells>
  <phoneticPr fontId="1" type="noConversion"/>
  <pageMargins left="0" right="0" top="0" bottom="0" header="0" footer="0"/>
  <pageSetup paperSize="9" scale="95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topLeftCell="B7" workbookViewId="0">
      <selection activeCell="U30" sqref="U30:AA30"/>
    </sheetView>
  </sheetViews>
  <sheetFormatPr defaultRowHeight="16.5"/>
  <cols>
    <col min="1" max="1" width="4" customWidth="1"/>
    <col min="3" max="3" width="8.625" customWidth="1"/>
    <col min="4" max="4" width="2.75" customWidth="1"/>
    <col min="5" max="5" width="2.625" customWidth="1"/>
    <col min="7" max="7" width="10.625" customWidth="1"/>
    <col min="8" max="9" width="2.625" customWidth="1"/>
    <col min="11" max="11" width="10.625" customWidth="1"/>
    <col min="12" max="12" width="2.625" customWidth="1"/>
    <col min="13" max="13" width="3" customWidth="1"/>
    <col min="14" max="14" width="4.625" customWidth="1"/>
    <col min="15" max="15" width="2.875" customWidth="1"/>
    <col min="16" max="16" width="2.75" customWidth="1"/>
    <col min="18" max="18" width="9.5" customWidth="1"/>
    <col min="19" max="20" width="2.625" customWidth="1"/>
    <col min="21" max="22" width="3.125" customWidth="1"/>
    <col min="23" max="23" width="2.75" customWidth="1"/>
    <col min="24" max="24" width="3.25" customWidth="1"/>
    <col min="25" max="25" width="2.875" customWidth="1"/>
    <col min="26" max="26" width="2.75" customWidth="1"/>
    <col min="27" max="27" width="2.625" customWidth="1"/>
  </cols>
  <sheetData>
    <row r="1" spans="1:27">
      <c r="A1">
        <v>110</v>
      </c>
      <c r="B1" t="s">
        <v>173</v>
      </c>
      <c r="C1" t="str">
        <f>國中!H1</f>
        <v>國民中學</v>
      </c>
      <c r="E1" t="s">
        <v>179</v>
      </c>
      <c r="F1" t="s">
        <v>178</v>
      </c>
      <c r="G1" t="s">
        <v>198</v>
      </c>
      <c r="I1" s="52"/>
    </row>
    <row r="2" spans="1:27">
      <c r="A2" s="42" t="s">
        <v>20</v>
      </c>
      <c r="B2" s="4" t="s">
        <v>2</v>
      </c>
      <c r="C2" s="4" t="s">
        <v>3</v>
      </c>
      <c r="D2" s="49"/>
      <c r="E2" s="48"/>
      <c r="F2" s="4" t="s">
        <v>4</v>
      </c>
      <c r="G2" s="4" t="s">
        <v>5</v>
      </c>
      <c r="H2" s="49"/>
      <c r="I2" s="50"/>
      <c r="J2" s="4" t="s">
        <v>6</v>
      </c>
      <c r="K2" s="4" t="s">
        <v>7</v>
      </c>
      <c r="L2" s="49"/>
      <c r="M2" s="48"/>
      <c r="N2" s="57" t="s">
        <v>10</v>
      </c>
      <c r="O2" s="58"/>
      <c r="P2" s="56"/>
      <c r="Q2" s="5" t="s">
        <v>11</v>
      </c>
      <c r="R2" s="54" t="s">
        <v>12</v>
      </c>
      <c r="S2" s="59"/>
      <c r="T2" s="51"/>
    </row>
    <row r="3" spans="1:27" ht="28.5" customHeight="1">
      <c r="A3" s="12" t="str">
        <f>國中!C13</f>
        <v>C1</v>
      </c>
      <c r="B3" s="13" t="str">
        <f>國中!D13</f>
        <v>白米飯</v>
      </c>
      <c r="C3" s="46" t="str">
        <f>國中!E13</f>
        <v>米</v>
      </c>
      <c r="D3" s="47"/>
      <c r="E3" s="32"/>
      <c r="F3" s="16" t="str">
        <f>國中!F13</f>
        <v>回鍋肉片</v>
      </c>
      <c r="G3" s="122" t="str">
        <f>國中!G13</f>
        <v>豬後腿肉 高麗菜 乾木耳 大蒜</v>
      </c>
      <c r="H3" s="123"/>
      <c r="I3" s="124"/>
      <c r="J3" s="23" t="str">
        <f>國中!H13</f>
        <v>清炒花椰</v>
      </c>
      <c r="K3" s="114" t="str">
        <f>國中!I13</f>
        <v>冷凍花椰菜 紅蘿蔔 大蒜</v>
      </c>
      <c r="L3" s="114"/>
      <c r="M3" s="114"/>
      <c r="N3" s="57" t="s">
        <v>10</v>
      </c>
      <c r="O3" s="58"/>
      <c r="P3" s="56"/>
      <c r="Q3" s="23" t="str">
        <f>國中!N13</f>
        <v>時蔬湯</v>
      </c>
      <c r="R3" s="125" t="str">
        <f>國中!O13</f>
        <v>時蔬 豬骨 薑</v>
      </c>
      <c r="S3" s="126"/>
      <c r="T3" s="127"/>
    </row>
    <row r="4" spans="1:27" ht="31.5" customHeight="1">
      <c r="A4" s="12" t="str">
        <f>國中!C14</f>
        <v>C2</v>
      </c>
      <c r="B4" s="13" t="str">
        <f>國中!D14</f>
        <v>糙米飯</v>
      </c>
      <c r="C4" s="46" t="str">
        <f>國中!E14</f>
        <v>米 糙米</v>
      </c>
      <c r="D4" s="47"/>
      <c r="E4" s="32"/>
      <c r="F4" s="16" t="str">
        <f>國中!F14</f>
        <v>豆瓣雞丁</v>
      </c>
      <c r="G4" s="122" t="str">
        <f>國中!G14</f>
        <v>肉雞 白蘿蔔 紅蘿蔔 豆瓣醬</v>
      </c>
      <c r="H4" s="123"/>
      <c r="I4" s="124"/>
      <c r="J4" s="23" t="str">
        <f>國中!H14</f>
        <v>蜜汁豆干</v>
      </c>
      <c r="K4" s="114" t="str">
        <f>國中!I14</f>
        <v>豆干 滷包</v>
      </c>
      <c r="L4" s="114"/>
      <c r="M4" s="114"/>
      <c r="N4" s="57" t="s">
        <v>10</v>
      </c>
      <c r="O4" s="58"/>
      <c r="P4" s="56"/>
      <c r="Q4" s="23" t="str">
        <f>國中!N14</f>
        <v>紫菜湯</v>
      </c>
      <c r="R4" s="125" t="str">
        <f>國中!O14</f>
        <v>乾海帶 柴魚片 薑</v>
      </c>
      <c r="S4" s="126"/>
      <c r="T4" s="127"/>
    </row>
    <row r="5" spans="1:27" ht="39.950000000000003" customHeight="1">
      <c r="A5" s="12" t="str">
        <f>國中!C15</f>
        <v>C3</v>
      </c>
      <c r="B5" s="13" t="str">
        <f>國中!D15</f>
        <v>炊粉特餐</v>
      </c>
      <c r="C5" s="46" t="str">
        <f>國中!E15</f>
        <v>米粉</v>
      </c>
      <c r="D5" s="47"/>
      <c r="E5" s="32"/>
      <c r="F5" s="16" t="str">
        <f>國中!F15</f>
        <v>香滷肉排</v>
      </c>
      <c r="G5" s="122" t="str">
        <f>國中!G15</f>
        <v>醃漬里肌排</v>
      </c>
      <c r="H5" s="123"/>
      <c r="I5" s="124"/>
      <c r="J5" s="23" t="str">
        <f>國中!H15</f>
        <v>炊粉配料</v>
      </c>
      <c r="K5" s="114" t="str">
        <f>國中!I15</f>
        <v>絞肉 時蔬 洋蔥 紅蘿蔔 乾香菇 油蔥酥</v>
      </c>
      <c r="L5" s="114"/>
      <c r="M5" s="114"/>
      <c r="N5" s="57" t="s">
        <v>10</v>
      </c>
      <c r="O5" s="58"/>
      <c r="P5" s="56"/>
      <c r="Q5" s="23" t="str">
        <f>國中!N15</f>
        <v>三絲羹湯</v>
      </c>
      <c r="R5" s="125" t="str">
        <f>國中!O15</f>
        <v>蛋 筍絲 時蔬 紅蘿蔔 乾木耳</v>
      </c>
      <c r="S5" s="126"/>
      <c r="T5" s="127"/>
    </row>
    <row r="6" spans="1:27" ht="36" customHeight="1">
      <c r="A6" s="12" t="str">
        <f>國中!C16</f>
        <v>C4</v>
      </c>
      <c r="B6" s="13" t="str">
        <f>國中!D16</f>
        <v>糙米飯</v>
      </c>
      <c r="C6" s="46" t="str">
        <f>國中!E16</f>
        <v>米 糙米</v>
      </c>
      <c r="D6" s="47"/>
      <c r="E6" s="32"/>
      <c r="F6" s="16" t="str">
        <f>國中!F16</f>
        <v>咖哩雞</v>
      </c>
      <c r="G6" s="122" t="str">
        <f>國中!G16</f>
        <v>肉雞 馬鈴薯 洋蔥 咖哩粉</v>
      </c>
      <c r="H6" s="123"/>
      <c r="I6" s="124"/>
      <c r="J6" s="23" t="str">
        <f>國中!H16</f>
        <v>蛋香時蔬</v>
      </c>
      <c r="K6" s="114" t="str">
        <f>國中!I16</f>
        <v>蛋 時蔬 紅蘿蔔 洋蔥</v>
      </c>
      <c r="L6" s="114"/>
      <c r="M6" s="114"/>
      <c r="N6" s="57" t="s">
        <v>10</v>
      </c>
      <c r="O6" s="58"/>
      <c r="P6" s="56"/>
      <c r="Q6" s="23" t="str">
        <f>國中!N16</f>
        <v>仙草甜湯</v>
      </c>
      <c r="R6" s="125" t="str">
        <f>國中!O16</f>
        <v>仙草 二砂糖</v>
      </c>
      <c r="S6" s="126"/>
      <c r="T6" s="127"/>
    </row>
    <row r="7" spans="1:27" ht="36" customHeight="1">
      <c r="A7" s="12" t="str">
        <f>國中!C17</f>
        <v>C5</v>
      </c>
      <c r="B7" s="13" t="str">
        <f>國中!D17</f>
        <v>小米飯</v>
      </c>
      <c r="C7" s="46" t="str">
        <f>國中!E17</f>
        <v>米 小米</v>
      </c>
      <c r="D7" s="47"/>
      <c r="E7" s="32"/>
      <c r="F7" s="16" t="str">
        <f>國中!F17</f>
        <v>洋蔥豬柳</v>
      </c>
      <c r="G7" s="122" t="str">
        <f>國中!G17</f>
        <v>豬後腿肉 洋蔥 蕃茄罐頭</v>
      </c>
      <c r="H7" s="123"/>
      <c r="I7" s="124"/>
      <c r="J7" s="23" t="str">
        <f>國中!H17</f>
        <v>菜脯炒蛋</v>
      </c>
      <c r="K7" s="114" t="str">
        <f>國中!I17</f>
        <v>蛋 蘿蔔乾 紅蘿蔔</v>
      </c>
      <c r="L7" s="114"/>
      <c r="M7" s="114"/>
      <c r="N7" s="57" t="s">
        <v>10</v>
      </c>
      <c r="O7" s="58"/>
      <c r="P7" s="56"/>
      <c r="Q7" s="23" t="str">
        <f>國中!N17</f>
        <v>金針湯</v>
      </c>
      <c r="R7" s="125" t="str">
        <f>國中!O17</f>
        <v>乾金針 榨菜 豬骨</v>
      </c>
      <c r="S7" s="126"/>
      <c r="T7" s="127"/>
    </row>
    <row r="8" spans="1:27">
      <c r="A8" s="43"/>
      <c r="B8" s="44" t="s">
        <v>177</v>
      </c>
      <c r="C8" s="61" t="s">
        <v>180</v>
      </c>
      <c r="D8" s="45"/>
      <c r="E8" s="45"/>
      <c r="H8" s="43"/>
      <c r="I8" s="43"/>
    </row>
    <row r="9" spans="1:27" ht="24.75">
      <c r="A9" s="42" t="s">
        <v>20</v>
      </c>
      <c r="B9" s="49" t="s">
        <v>2</v>
      </c>
      <c r="C9" s="59"/>
      <c r="D9" s="59"/>
      <c r="E9" s="51"/>
      <c r="F9" s="49" t="s">
        <v>4</v>
      </c>
      <c r="G9" s="59"/>
      <c r="H9" s="59"/>
      <c r="I9" s="51"/>
      <c r="J9" s="49" t="s">
        <v>6</v>
      </c>
      <c r="K9" s="59"/>
      <c r="L9" s="59"/>
      <c r="M9" s="51"/>
      <c r="N9" s="57" t="s">
        <v>10</v>
      </c>
      <c r="O9" s="59"/>
      <c r="P9" s="51"/>
      <c r="Q9" s="54" t="s">
        <v>11</v>
      </c>
      <c r="R9" s="59"/>
      <c r="S9" s="59"/>
      <c r="T9" s="51"/>
      <c r="U9" s="91" t="s">
        <v>13</v>
      </c>
      <c r="V9" s="92" t="s">
        <v>194</v>
      </c>
      <c r="W9" s="93" t="s">
        <v>15</v>
      </c>
      <c r="X9" s="92" t="s">
        <v>18</v>
      </c>
      <c r="Y9" s="93" t="s">
        <v>19</v>
      </c>
      <c r="Z9" s="94" t="s">
        <v>192</v>
      </c>
      <c r="AA9" s="95" t="s">
        <v>193</v>
      </c>
    </row>
    <row r="10" spans="1:27">
      <c r="A10" s="88" t="str">
        <f>A3</f>
        <v>C1</v>
      </c>
      <c r="B10" s="80" t="str">
        <f>B3</f>
        <v>白米飯</v>
      </c>
      <c r="C10" s="79" t="str">
        <f>C3</f>
        <v>米</v>
      </c>
      <c r="D10" s="77">
        <v>10</v>
      </c>
      <c r="E10" s="63" t="s">
        <v>181</v>
      </c>
      <c r="F10" s="89" t="str">
        <f>F3</f>
        <v>回鍋肉片</v>
      </c>
      <c r="G10" s="81" t="s">
        <v>238</v>
      </c>
      <c r="H10" s="43">
        <v>6</v>
      </c>
      <c r="I10" s="63" t="s">
        <v>181</v>
      </c>
      <c r="J10" s="89" t="str">
        <f>J3</f>
        <v>清炒花椰</v>
      </c>
      <c r="K10" s="43" t="s">
        <v>187</v>
      </c>
      <c r="L10" s="43">
        <v>6</v>
      </c>
      <c r="M10" s="63" t="s">
        <v>181</v>
      </c>
      <c r="N10" s="75" t="s">
        <v>10</v>
      </c>
      <c r="O10" s="43">
        <v>7</v>
      </c>
      <c r="P10" s="63" t="s">
        <v>181</v>
      </c>
      <c r="Q10" s="89" t="str">
        <f>Q3</f>
        <v>時蔬湯</v>
      </c>
      <c r="R10" s="43" t="s">
        <v>264</v>
      </c>
      <c r="S10" s="43">
        <v>3</v>
      </c>
      <c r="T10" s="111" t="s">
        <v>181</v>
      </c>
      <c r="U10" s="112">
        <v>5</v>
      </c>
      <c r="V10" s="112">
        <v>2</v>
      </c>
      <c r="W10" s="112">
        <v>2</v>
      </c>
      <c r="X10" s="112">
        <v>2.5</v>
      </c>
      <c r="Y10" s="112">
        <v>663</v>
      </c>
      <c r="Z10" s="112">
        <v>248</v>
      </c>
      <c r="AA10" s="112">
        <v>156</v>
      </c>
    </row>
    <row r="11" spans="1:27">
      <c r="A11" s="71"/>
      <c r="B11" s="64"/>
      <c r="C11" s="11"/>
      <c r="D11" s="11"/>
      <c r="E11" s="71"/>
      <c r="F11" s="64"/>
      <c r="G11" s="11" t="s">
        <v>278</v>
      </c>
      <c r="H11" s="11">
        <v>3</v>
      </c>
      <c r="I11" s="65" t="s">
        <v>181</v>
      </c>
      <c r="J11" s="64"/>
      <c r="K11" s="11" t="s">
        <v>188</v>
      </c>
      <c r="L11" s="11">
        <v>1</v>
      </c>
      <c r="M11" s="65" t="s">
        <v>181</v>
      </c>
      <c r="N11" s="76" t="s">
        <v>186</v>
      </c>
      <c r="O11" s="72">
        <v>0.05</v>
      </c>
      <c r="P11" s="65" t="s">
        <v>181</v>
      </c>
      <c r="Q11" s="64"/>
      <c r="R11" s="87" t="s">
        <v>265</v>
      </c>
      <c r="S11" s="11">
        <v>1</v>
      </c>
      <c r="T11" s="65" t="s">
        <v>181</v>
      </c>
      <c r="U11" s="64"/>
      <c r="V11" s="11"/>
      <c r="W11" s="11"/>
      <c r="X11" s="11"/>
      <c r="Y11" s="11"/>
      <c r="Z11" s="11"/>
      <c r="AA11" s="71"/>
    </row>
    <row r="12" spans="1:27">
      <c r="B12" s="64"/>
      <c r="C12" s="11"/>
      <c r="D12" s="11"/>
      <c r="E12" s="71"/>
      <c r="F12" s="64"/>
      <c r="G12" s="11" t="s">
        <v>279</v>
      </c>
      <c r="H12" s="72">
        <v>0.01</v>
      </c>
      <c r="I12" s="65" t="s">
        <v>181</v>
      </c>
      <c r="J12" s="64"/>
      <c r="K12" s="29" t="s">
        <v>186</v>
      </c>
      <c r="L12" s="72">
        <v>0.05</v>
      </c>
      <c r="M12" s="65" t="s">
        <v>181</v>
      </c>
      <c r="N12" s="64"/>
      <c r="O12" s="11"/>
      <c r="P12" s="71"/>
      <c r="Q12" s="64"/>
      <c r="R12" s="87" t="s">
        <v>269</v>
      </c>
      <c r="S12" s="11">
        <v>1</v>
      </c>
      <c r="T12" s="65" t="s">
        <v>181</v>
      </c>
      <c r="U12" s="64"/>
      <c r="V12" s="11"/>
      <c r="W12" s="11"/>
      <c r="X12" s="11"/>
      <c r="Y12" s="11"/>
      <c r="Z12" s="11"/>
      <c r="AA12" s="71"/>
    </row>
    <row r="13" spans="1:27">
      <c r="B13" s="64"/>
      <c r="C13" s="11"/>
      <c r="D13" s="11"/>
      <c r="E13" s="71"/>
      <c r="F13" s="64"/>
      <c r="G13" s="11"/>
      <c r="H13" s="11"/>
      <c r="I13" s="71"/>
      <c r="J13" s="64"/>
      <c r="N13" s="64"/>
      <c r="O13" s="11"/>
      <c r="P13" s="71"/>
      <c r="Q13" s="64"/>
      <c r="R13" s="87" t="s">
        <v>270</v>
      </c>
      <c r="S13" s="11"/>
      <c r="T13" s="71"/>
      <c r="U13" s="64"/>
      <c r="V13" s="11"/>
      <c r="W13" s="11"/>
      <c r="X13" s="11"/>
      <c r="Y13" s="11"/>
      <c r="Z13" s="11"/>
      <c r="AA13" s="71"/>
    </row>
    <row r="14" spans="1:27">
      <c r="A14" s="50"/>
      <c r="B14" s="66"/>
      <c r="C14" s="52"/>
      <c r="D14" s="52"/>
      <c r="E14" s="50"/>
      <c r="F14" s="66"/>
      <c r="G14" s="52"/>
      <c r="H14" s="52"/>
      <c r="I14" s="50"/>
      <c r="J14" s="66"/>
      <c r="K14" s="83"/>
      <c r="L14" s="67"/>
      <c r="M14" s="68"/>
      <c r="N14" s="66"/>
      <c r="O14" s="52"/>
      <c r="P14" s="50"/>
      <c r="Q14" s="66"/>
      <c r="R14" s="52"/>
      <c r="S14" s="52"/>
      <c r="T14" s="50"/>
      <c r="U14" s="64"/>
      <c r="V14" s="11"/>
      <c r="W14" s="11"/>
      <c r="X14" s="11"/>
      <c r="Y14" s="11"/>
      <c r="Z14" s="11"/>
      <c r="AA14" s="71"/>
    </row>
    <row r="15" spans="1:27">
      <c r="A15" s="78" t="str">
        <f>A4</f>
        <v>C2</v>
      </c>
      <c r="B15" s="62" t="str">
        <f>B4</f>
        <v>糙米飯</v>
      </c>
      <c r="C15" s="43" t="s">
        <v>44</v>
      </c>
      <c r="D15" s="43">
        <v>7</v>
      </c>
      <c r="E15" s="63" t="s">
        <v>181</v>
      </c>
      <c r="F15" s="62" t="str">
        <f>F4</f>
        <v>豆瓣雞丁</v>
      </c>
      <c r="G15" s="43" t="s">
        <v>237</v>
      </c>
      <c r="H15" s="43">
        <v>9</v>
      </c>
      <c r="I15" s="63" t="s">
        <v>181</v>
      </c>
      <c r="J15" s="62" t="str">
        <f>J4</f>
        <v>蜜汁豆干</v>
      </c>
      <c r="K15" s="43" t="s">
        <v>220</v>
      </c>
      <c r="L15" s="43">
        <v>5</v>
      </c>
      <c r="M15" s="63" t="s">
        <v>181</v>
      </c>
      <c r="N15" s="75" t="s">
        <v>10</v>
      </c>
      <c r="O15" s="43">
        <v>7</v>
      </c>
      <c r="P15" s="63" t="s">
        <v>181</v>
      </c>
      <c r="Q15" s="62" t="str">
        <f>Q4</f>
        <v>紫菜湯</v>
      </c>
      <c r="R15" s="43" t="s">
        <v>245</v>
      </c>
      <c r="S15" s="73">
        <v>0.1</v>
      </c>
      <c r="T15" s="111" t="s">
        <v>181</v>
      </c>
      <c r="U15" s="112">
        <v>5.6</v>
      </c>
      <c r="V15" s="112">
        <v>1.2</v>
      </c>
      <c r="W15" s="112">
        <v>2.4</v>
      </c>
      <c r="X15" s="112">
        <v>2.5</v>
      </c>
      <c r="Y15" s="112">
        <v>715</v>
      </c>
      <c r="Z15" s="112">
        <v>247</v>
      </c>
      <c r="AA15" s="112">
        <v>134</v>
      </c>
    </row>
    <row r="16" spans="1:27">
      <c r="A16" s="69"/>
      <c r="B16" s="64"/>
      <c r="C16" s="11" t="s">
        <v>196</v>
      </c>
      <c r="D16" s="11">
        <v>3</v>
      </c>
      <c r="E16" s="65" t="s">
        <v>181</v>
      </c>
      <c r="F16" s="64"/>
      <c r="G16" s="87" t="s">
        <v>247</v>
      </c>
      <c r="H16" s="87">
        <v>3</v>
      </c>
      <c r="I16" s="65" t="s">
        <v>181</v>
      </c>
      <c r="J16" s="64"/>
      <c r="K16" s="87" t="s">
        <v>223</v>
      </c>
      <c r="L16" s="11"/>
      <c r="M16" s="71"/>
      <c r="N16" s="29" t="s">
        <v>186</v>
      </c>
      <c r="O16" s="72">
        <v>0.05</v>
      </c>
      <c r="P16" s="65" t="s">
        <v>181</v>
      </c>
      <c r="Q16" s="64"/>
      <c r="R16" s="87" t="s">
        <v>292</v>
      </c>
      <c r="S16" s="11"/>
      <c r="T16" s="71"/>
      <c r="U16" s="64"/>
      <c r="V16" s="11"/>
      <c r="W16" s="11"/>
      <c r="X16" s="11"/>
      <c r="Y16" s="11"/>
      <c r="Z16" s="11"/>
      <c r="AA16" s="71"/>
    </row>
    <row r="17" spans="1:27">
      <c r="A17" s="69"/>
      <c r="B17" s="64"/>
      <c r="C17" s="11"/>
      <c r="D17" s="11"/>
      <c r="E17" s="71"/>
      <c r="F17" s="64"/>
      <c r="G17" s="87" t="s">
        <v>265</v>
      </c>
      <c r="H17" s="87">
        <v>1</v>
      </c>
      <c r="I17" s="65" t="s">
        <v>181</v>
      </c>
      <c r="J17" s="64"/>
      <c r="K17" s="11"/>
      <c r="L17" s="11"/>
      <c r="M17" s="71"/>
      <c r="N17" s="64"/>
      <c r="O17" s="11"/>
      <c r="P17" s="71"/>
      <c r="Q17" s="64"/>
      <c r="R17" s="87" t="s">
        <v>270</v>
      </c>
      <c r="S17" s="11"/>
      <c r="T17" s="71"/>
      <c r="U17" s="64"/>
      <c r="V17" s="11"/>
      <c r="W17" s="11"/>
      <c r="X17" s="11"/>
      <c r="Y17" s="11"/>
      <c r="Z17" s="11"/>
      <c r="AA17" s="71"/>
    </row>
    <row r="18" spans="1:27">
      <c r="A18" s="69"/>
      <c r="B18" s="64"/>
      <c r="C18" s="11"/>
      <c r="D18" s="11"/>
      <c r="E18" s="71"/>
      <c r="F18" s="64"/>
      <c r="G18" s="87" t="s">
        <v>280</v>
      </c>
      <c r="H18" s="11"/>
      <c r="I18" s="71"/>
      <c r="J18" s="64"/>
      <c r="K18" s="11"/>
      <c r="L18" s="11"/>
      <c r="M18" s="71"/>
      <c r="N18" s="64"/>
      <c r="O18" s="11"/>
      <c r="P18" s="71"/>
      <c r="Q18" s="64"/>
      <c r="R18" s="11"/>
      <c r="S18" s="11"/>
      <c r="T18" s="71"/>
      <c r="U18" s="64"/>
      <c r="V18" s="11"/>
      <c r="W18" s="11"/>
      <c r="X18" s="11"/>
      <c r="Y18" s="11"/>
      <c r="Z18" s="11"/>
      <c r="AA18" s="71"/>
    </row>
    <row r="19" spans="1:27">
      <c r="A19" s="70"/>
      <c r="B19" s="66"/>
      <c r="C19" s="52"/>
      <c r="D19" s="52"/>
      <c r="E19" s="50"/>
      <c r="F19" s="66"/>
      <c r="G19" s="52"/>
      <c r="H19" s="52"/>
      <c r="I19" s="50"/>
      <c r="J19" s="66"/>
      <c r="K19" s="52"/>
      <c r="L19" s="52"/>
      <c r="M19" s="50"/>
      <c r="N19" s="66"/>
      <c r="O19" s="52"/>
      <c r="P19" s="50"/>
      <c r="Q19" s="66"/>
      <c r="R19" s="52"/>
      <c r="S19" s="52"/>
      <c r="T19" s="50"/>
      <c r="U19" s="64"/>
      <c r="V19" s="11"/>
      <c r="W19" s="11"/>
      <c r="X19" s="11"/>
      <c r="Y19" s="11"/>
      <c r="Z19" s="11"/>
      <c r="AA19" s="71"/>
    </row>
    <row r="20" spans="1:27">
      <c r="A20" s="78" t="str">
        <f>A5</f>
        <v>C3</v>
      </c>
      <c r="B20" s="62" t="str">
        <f>B5</f>
        <v>炊粉特餐</v>
      </c>
      <c r="C20" s="43" t="str">
        <f>C5</f>
        <v>米粉</v>
      </c>
      <c r="D20" s="43">
        <v>4</v>
      </c>
      <c r="E20" s="65" t="s">
        <v>181</v>
      </c>
      <c r="F20" s="62" t="str">
        <f>F5</f>
        <v>香滷肉排</v>
      </c>
      <c r="G20" s="43" t="str">
        <f>G5</f>
        <v>醃漬里肌排</v>
      </c>
      <c r="H20" s="43">
        <v>6</v>
      </c>
      <c r="I20" s="65" t="s">
        <v>181</v>
      </c>
      <c r="J20" s="62" t="str">
        <f>J5</f>
        <v>炊粉配料</v>
      </c>
      <c r="K20" s="43" t="s">
        <v>244</v>
      </c>
      <c r="L20" s="73">
        <v>1.5</v>
      </c>
      <c r="M20" s="65" t="s">
        <v>181</v>
      </c>
      <c r="N20" s="75" t="s">
        <v>10</v>
      </c>
      <c r="O20" s="43">
        <v>7</v>
      </c>
      <c r="P20" s="63" t="s">
        <v>181</v>
      </c>
      <c r="Q20" s="62" t="str">
        <f>Q5</f>
        <v>三絲羹湯</v>
      </c>
      <c r="R20" s="43" t="s">
        <v>249</v>
      </c>
      <c r="S20" s="74">
        <v>0.6</v>
      </c>
      <c r="T20" s="113" t="s">
        <v>181</v>
      </c>
      <c r="U20" s="112">
        <v>2.5</v>
      </c>
      <c r="V20" s="112">
        <v>1.5</v>
      </c>
      <c r="W20" s="112">
        <v>2.5</v>
      </c>
      <c r="X20" s="112">
        <v>2.5</v>
      </c>
      <c r="Y20" s="112">
        <v>513</v>
      </c>
      <c r="Z20" s="112">
        <v>239</v>
      </c>
      <c r="AA20" s="112">
        <v>164</v>
      </c>
    </row>
    <row r="21" spans="1:27">
      <c r="A21" s="69"/>
      <c r="B21" s="64"/>
      <c r="C21" s="11"/>
      <c r="D21" s="11"/>
      <c r="E21" s="71"/>
      <c r="F21" s="64"/>
      <c r="G21" s="11"/>
      <c r="H21" s="11"/>
      <c r="I21" s="71"/>
      <c r="J21" s="64"/>
      <c r="K21" s="87" t="s">
        <v>251</v>
      </c>
      <c r="L21" s="74">
        <v>1.5</v>
      </c>
      <c r="M21" s="65" t="s">
        <v>181</v>
      </c>
      <c r="N21" s="29" t="s">
        <v>186</v>
      </c>
      <c r="O21" s="72">
        <v>0.05</v>
      </c>
      <c r="P21" s="65" t="s">
        <v>181</v>
      </c>
      <c r="Q21" s="64"/>
      <c r="R21" s="87" t="s">
        <v>293</v>
      </c>
      <c r="S21" s="11">
        <v>2</v>
      </c>
      <c r="T21" s="65" t="s">
        <v>181</v>
      </c>
      <c r="U21" s="64"/>
      <c r="V21" s="11"/>
      <c r="W21" s="11"/>
      <c r="X21" s="11"/>
      <c r="Y21" s="11"/>
      <c r="Z21" s="11"/>
      <c r="AA21" s="71"/>
    </row>
    <row r="22" spans="1:27">
      <c r="A22" s="69"/>
      <c r="B22" s="64"/>
      <c r="C22" s="11"/>
      <c r="D22" s="11"/>
      <c r="E22" s="71"/>
      <c r="F22" s="64"/>
      <c r="G22" s="11"/>
      <c r="H22" s="11"/>
      <c r="I22" s="71"/>
      <c r="J22" s="64"/>
      <c r="K22" s="87" t="s">
        <v>264</v>
      </c>
      <c r="L22" s="74">
        <v>3</v>
      </c>
      <c r="M22" s="65" t="s">
        <v>181</v>
      </c>
      <c r="N22" s="29"/>
      <c r="O22" s="72"/>
      <c r="P22" s="65"/>
      <c r="Q22" s="64"/>
      <c r="R22" s="87" t="s">
        <v>294</v>
      </c>
      <c r="S22" s="11">
        <v>2</v>
      </c>
      <c r="T22" s="65" t="s">
        <v>181</v>
      </c>
      <c r="U22" s="64"/>
      <c r="V22" s="11"/>
      <c r="W22" s="11"/>
      <c r="X22" s="11"/>
      <c r="Y22" s="11"/>
      <c r="Z22" s="11"/>
      <c r="AA22" s="71"/>
    </row>
    <row r="23" spans="1:27">
      <c r="A23" s="69"/>
      <c r="B23" s="64"/>
      <c r="C23" s="11"/>
      <c r="D23" s="11"/>
      <c r="E23" s="71"/>
      <c r="F23" s="64"/>
      <c r="G23" s="11"/>
      <c r="H23" s="11"/>
      <c r="I23" s="71"/>
      <c r="J23" s="64"/>
      <c r="K23" s="29" t="s">
        <v>186</v>
      </c>
      <c r="L23" s="72">
        <v>0.05</v>
      </c>
      <c r="M23" s="65" t="s">
        <v>181</v>
      </c>
      <c r="N23" s="64"/>
      <c r="O23" s="11"/>
      <c r="P23" s="71"/>
      <c r="Q23" s="64"/>
      <c r="R23" s="11" t="s">
        <v>162</v>
      </c>
      <c r="S23" s="87">
        <v>1</v>
      </c>
      <c r="T23" s="65" t="s">
        <v>181</v>
      </c>
      <c r="U23" s="64"/>
      <c r="V23" s="11"/>
      <c r="W23" s="11"/>
      <c r="X23" s="11"/>
      <c r="Y23" s="11"/>
      <c r="Z23" s="11"/>
      <c r="AA23" s="71"/>
    </row>
    <row r="24" spans="1:27">
      <c r="A24" s="70"/>
      <c r="B24" s="66"/>
      <c r="C24" s="52"/>
      <c r="D24" s="52"/>
      <c r="E24" s="50"/>
      <c r="F24" s="66"/>
      <c r="G24" s="52"/>
      <c r="H24" s="52"/>
      <c r="I24" s="50"/>
      <c r="J24" s="66"/>
      <c r="K24" s="52" t="s">
        <v>254</v>
      </c>
      <c r="L24" s="52"/>
      <c r="M24" s="50"/>
      <c r="N24" s="66"/>
      <c r="O24" s="52"/>
      <c r="P24" s="50"/>
      <c r="Q24" s="66"/>
      <c r="R24" s="87" t="s">
        <v>206</v>
      </c>
      <c r="S24" s="72">
        <v>0.01</v>
      </c>
      <c r="T24" s="65" t="s">
        <v>181</v>
      </c>
      <c r="U24" s="64"/>
      <c r="V24" s="11"/>
      <c r="W24" s="11"/>
      <c r="X24" s="11"/>
      <c r="Y24" s="11"/>
      <c r="Z24" s="11"/>
      <c r="AA24" s="71"/>
    </row>
    <row r="25" spans="1:27">
      <c r="A25" s="78" t="str">
        <f>A6</f>
        <v>C4</v>
      </c>
      <c r="B25" s="62" t="str">
        <f>B6</f>
        <v>糙米飯</v>
      </c>
      <c r="C25" s="43" t="s">
        <v>44</v>
      </c>
      <c r="D25" s="43">
        <v>7</v>
      </c>
      <c r="E25" s="63" t="s">
        <v>181</v>
      </c>
      <c r="F25" s="62" t="str">
        <f>F6</f>
        <v>咖哩雞</v>
      </c>
      <c r="G25" s="43" t="s">
        <v>281</v>
      </c>
      <c r="H25" s="43">
        <v>9</v>
      </c>
      <c r="I25" s="65" t="s">
        <v>181</v>
      </c>
      <c r="J25" s="62" t="str">
        <f>J6</f>
        <v>蛋香時蔬</v>
      </c>
      <c r="K25" s="43" t="s">
        <v>249</v>
      </c>
      <c r="L25" s="73">
        <v>2.4</v>
      </c>
      <c r="M25" s="65" t="s">
        <v>181</v>
      </c>
      <c r="N25" s="75" t="s">
        <v>10</v>
      </c>
      <c r="O25" s="43">
        <v>7</v>
      </c>
      <c r="P25" s="63" t="s">
        <v>181</v>
      </c>
      <c r="Q25" s="62" t="str">
        <f>Q6</f>
        <v>仙草甜湯</v>
      </c>
      <c r="R25" s="43" t="s">
        <v>295</v>
      </c>
      <c r="S25" s="43">
        <v>5</v>
      </c>
      <c r="T25" s="113" t="s">
        <v>181</v>
      </c>
      <c r="U25" s="112">
        <v>5.9</v>
      </c>
      <c r="V25" s="112">
        <v>1.7</v>
      </c>
      <c r="W25" s="112">
        <v>2.5</v>
      </c>
      <c r="X25" s="112">
        <v>2.5</v>
      </c>
      <c r="Y25" s="112">
        <v>756</v>
      </c>
      <c r="Z25" s="112">
        <v>244</v>
      </c>
      <c r="AA25" s="112">
        <v>156</v>
      </c>
    </row>
    <row r="26" spans="1:27">
      <c r="A26" s="69"/>
      <c r="B26" s="64"/>
      <c r="C26" s="11" t="s">
        <v>196</v>
      </c>
      <c r="D26" s="11">
        <v>3</v>
      </c>
      <c r="E26" s="65" t="s">
        <v>181</v>
      </c>
      <c r="F26" s="64"/>
      <c r="G26" s="11" t="s">
        <v>241</v>
      </c>
      <c r="H26" s="11">
        <v>3</v>
      </c>
      <c r="I26" s="65" t="s">
        <v>181</v>
      </c>
      <c r="J26" s="64"/>
      <c r="K26" s="87" t="s">
        <v>264</v>
      </c>
      <c r="L26" s="11">
        <v>3</v>
      </c>
      <c r="M26" s="65" t="s">
        <v>181</v>
      </c>
      <c r="N26" s="29" t="s">
        <v>186</v>
      </c>
      <c r="O26" s="72">
        <v>0.05</v>
      </c>
      <c r="P26" s="65" t="s">
        <v>181</v>
      </c>
      <c r="Q26" s="64"/>
      <c r="R26" s="87" t="s">
        <v>274</v>
      </c>
      <c r="S26" s="87">
        <v>1</v>
      </c>
      <c r="T26" s="65" t="s">
        <v>181</v>
      </c>
      <c r="U26" s="64"/>
      <c r="V26" s="11"/>
      <c r="W26" s="11"/>
      <c r="X26" s="11"/>
      <c r="Y26" s="11"/>
      <c r="Z26" s="11"/>
      <c r="AA26" s="71"/>
    </row>
    <row r="27" spans="1:27">
      <c r="A27" s="69"/>
      <c r="B27" s="64"/>
      <c r="C27" s="11"/>
      <c r="D27" s="11"/>
      <c r="E27" s="65"/>
      <c r="F27" s="64"/>
      <c r="G27" s="11" t="s">
        <v>251</v>
      </c>
      <c r="H27" s="11">
        <v>1</v>
      </c>
      <c r="I27" s="65" t="s">
        <v>181</v>
      </c>
      <c r="J27" s="64"/>
      <c r="K27" s="87" t="s">
        <v>251</v>
      </c>
      <c r="L27" s="87">
        <v>1</v>
      </c>
      <c r="M27" s="65" t="s">
        <v>181</v>
      </c>
      <c r="N27" s="29"/>
      <c r="O27" s="72"/>
      <c r="P27" s="65"/>
      <c r="Q27" s="64"/>
      <c r="R27" s="11"/>
      <c r="S27" s="11"/>
      <c r="T27" s="71"/>
      <c r="U27" s="64"/>
      <c r="V27" s="11"/>
      <c r="W27" s="11"/>
      <c r="X27" s="11"/>
      <c r="Y27" s="11"/>
      <c r="Z27" s="11"/>
      <c r="AA27" s="71"/>
    </row>
    <row r="28" spans="1:27">
      <c r="A28" s="69"/>
      <c r="B28" s="64"/>
      <c r="C28" s="11"/>
      <c r="D28" s="11"/>
      <c r="E28" s="65"/>
      <c r="F28" s="64"/>
      <c r="G28" s="11" t="s">
        <v>260</v>
      </c>
      <c r="J28" s="64"/>
      <c r="K28" s="87" t="s">
        <v>265</v>
      </c>
      <c r="L28" s="87">
        <v>1</v>
      </c>
      <c r="M28" s="65" t="s">
        <v>181</v>
      </c>
      <c r="N28" s="29"/>
      <c r="O28" s="72"/>
      <c r="P28" s="65"/>
      <c r="Q28" s="64"/>
      <c r="R28" s="11"/>
      <c r="S28" s="11"/>
      <c r="T28" s="71"/>
      <c r="U28" s="64"/>
      <c r="V28" s="11"/>
      <c r="W28" s="11"/>
      <c r="X28" s="11"/>
      <c r="Y28" s="11"/>
      <c r="Z28" s="11"/>
      <c r="AA28" s="71"/>
    </row>
    <row r="29" spans="1:27">
      <c r="A29" s="70"/>
      <c r="B29" s="66"/>
      <c r="C29" s="52"/>
      <c r="D29" s="52"/>
      <c r="E29" s="50"/>
      <c r="F29" s="66"/>
      <c r="H29" s="52"/>
      <c r="I29" s="50"/>
      <c r="J29" s="66"/>
      <c r="N29" s="66"/>
      <c r="O29" s="52"/>
      <c r="P29" s="50"/>
      <c r="Q29" s="66"/>
      <c r="R29" s="52"/>
      <c r="S29" s="52"/>
      <c r="T29" s="50"/>
      <c r="U29" s="64"/>
      <c r="V29" s="11"/>
      <c r="W29" s="11"/>
      <c r="X29" s="11"/>
      <c r="Y29" s="11"/>
      <c r="Z29" s="11"/>
      <c r="AA29" s="71"/>
    </row>
    <row r="30" spans="1:27">
      <c r="A30" s="78" t="str">
        <f>A7</f>
        <v>C5</v>
      </c>
      <c r="B30" s="62" t="str">
        <f>B7</f>
        <v>小米飯</v>
      </c>
      <c r="C30" s="79" t="str">
        <f>C3</f>
        <v>米</v>
      </c>
      <c r="D30" s="77">
        <v>10</v>
      </c>
      <c r="E30" s="65" t="s">
        <v>181</v>
      </c>
      <c r="F30" s="62" t="str">
        <f>F7</f>
        <v>洋蔥豬柳</v>
      </c>
      <c r="G30" s="43" t="s">
        <v>289</v>
      </c>
      <c r="H30" s="43">
        <v>6</v>
      </c>
      <c r="I30" s="65" t="s">
        <v>181</v>
      </c>
      <c r="J30" s="62" t="str">
        <f>J7</f>
        <v>菜脯炒蛋</v>
      </c>
      <c r="K30" s="43" t="s">
        <v>249</v>
      </c>
      <c r="L30" s="73">
        <v>2.4</v>
      </c>
      <c r="M30" s="63" t="s">
        <v>181</v>
      </c>
      <c r="N30" s="75" t="s">
        <v>10</v>
      </c>
      <c r="O30" s="43">
        <v>7</v>
      </c>
      <c r="P30" s="63" t="s">
        <v>181</v>
      </c>
      <c r="Q30" s="62" t="str">
        <f>Q7</f>
        <v>金針湯</v>
      </c>
      <c r="R30" s="43" t="s">
        <v>189</v>
      </c>
      <c r="S30" s="73">
        <v>0.1</v>
      </c>
      <c r="T30" s="111" t="s">
        <v>181</v>
      </c>
      <c r="U30" s="112">
        <v>5.4</v>
      </c>
      <c r="V30" s="112">
        <v>1.3</v>
      </c>
      <c r="W30" s="112">
        <v>2.4</v>
      </c>
      <c r="X30" s="112">
        <v>2.5</v>
      </c>
      <c r="Y30" s="112">
        <v>703</v>
      </c>
      <c r="Z30" s="112">
        <v>251</v>
      </c>
      <c r="AA30" s="112">
        <v>175</v>
      </c>
    </row>
    <row r="31" spans="1:27">
      <c r="A31" s="69"/>
      <c r="B31" s="64"/>
      <c r="C31" s="11" t="str">
        <f>LEFT(B30,2)</f>
        <v>小米</v>
      </c>
      <c r="D31" s="74">
        <v>0.4</v>
      </c>
      <c r="E31" s="65" t="s">
        <v>181</v>
      </c>
      <c r="F31" s="64"/>
      <c r="G31" s="87" t="s">
        <v>251</v>
      </c>
      <c r="H31" s="87">
        <v>3</v>
      </c>
      <c r="I31" s="65" t="s">
        <v>181</v>
      </c>
      <c r="J31" s="64"/>
      <c r="K31" s="87" t="s">
        <v>291</v>
      </c>
      <c r="L31" s="11">
        <v>2</v>
      </c>
      <c r="M31" s="65" t="s">
        <v>181</v>
      </c>
      <c r="N31" s="29" t="s">
        <v>186</v>
      </c>
      <c r="O31" s="72">
        <v>0.05</v>
      </c>
      <c r="P31" s="65" t="s">
        <v>181</v>
      </c>
      <c r="Q31" s="64"/>
      <c r="R31" s="11" t="s">
        <v>190</v>
      </c>
      <c r="S31" s="74">
        <v>0.6</v>
      </c>
      <c r="T31" s="65" t="s">
        <v>181</v>
      </c>
      <c r="U31" s="64"/>
      <c r="V31" s="11"/>
      <c r="W31" s="11"/>
      <c r="X31" s="11"/>
      <c r="Y31" s="11"/>
      <c r="Z31" s="11"/>
      <c r="AA31" s="71"/>
    </row>
    <row r="32" spans="1:27">
      <c r="A32" s="69"/>
      <c r="B32" s="64"/>
      <c r="C32" s="11"/>
      <c r="D32" s="11"/>
      <c r="E32" s="71"/>
      <c r="F32" s="64"/>
      <c r="G32" s="87" t="s">
        <v>290</v>
      </c>
      <c r="H32" s="11"/>
      <c r="I32" s="71"/>
      <c r="J32" s="64"/>
      <c r="K32" s="87" t="s">
        <v>265</v>
      </c>
      <c r="L32" s="87">
        <v>2</v>
      </c>
      <c r="M32" s="65" t="s">
        <v>181</v>
      </c>
      <c r="N32" s="64"/>
      <c r="O32" s="11"/>
      <c r="P32" s="71"/>
      <c r="Q32" s="64"/>
      <c r="R32" s="11" t="s">
        <v>191</v>
      </c>
      <c r="S32" s="11">
        <v>1</v>
      </c>
      <c r="T32" s="65" t="s">
        <v>181</v>
      </c>
      <c r="U32" s="64"/>
      <c r="V32" s="11"/>
      <c r="W32" s="11"/>
      <c r="X32" s="11"/>
      <c r="Y32" s="11"/>
      <c r="Z32" s="11"/>
      <c r="AA32" s="71"/>
    </row>
    <row r="33" spans="1:27">
      <c r="A33" s="69"/>
      <c r="B33" s="64"/>
      <c r="C33" s="11"/>
      <c r="D33" s="11"/>
      <c r="E33" s="71"/>
      <c r="F33" s="64"/>
      <c r="G33" s="11"/>
      <c r="H33" s="11"/>
      <c r="I33" s="71"/>
      <c r="J33" s="64"/>
      <c r="K33" s="11"/>
      <c r="L33" s="11"/>
      <c r="M33" s="71"/>
      <c r="N33" s="64"/>
      <c r="O33" s="11"/>
      <c r="P33" s="71"/>
      <c r="Q33" s="64"/>
      <c r="R33" s="11"/>
      <c r="S33" s="11"/>
      <c r="T33" s="71"/>
      <c r="U33" s="64"/>
      <c r="V33" s="11"/>
      <c r="W33" s="11"/>
      <c r="X33" s="11"/>
      <c r="Y33" s="11"/>
      <c r="Z33" s="11"/>
      <c r="AA33" s="71"/>
    </row>
    <row r="34" spans="1:27">
      <c r="A34" s="70"/>
      <c r="B34" s="66"/>
      <c r="C34" s="52"/>
      <c r="D34" s="52"/>
      <c r="E34" s="50"/>
      <c r="F34" s="66"/>
      <c r="G34" s="52"/>
      <c r="H34" s="52"/>
      <c r="I34" s="50"/>
      <c r="J34" s="66"/>
      <c r="K34" s="52"/>
      <c r="L34" s="52"/>
      <c r="M34" s="50"/>
      <c r="N34" s="66"/>
      <c r="O34" s="52"/>
      <c r="P34" s="50"/>
      <c r="Q34" s="66"/>
      <c r="R34" s="52"/>
      <c r="S34" s="52"/>
      <c r="T34" s="50"/>
      <c r="U34" s="66"/>
      <c r="V34" s="52"/>
      <c r="W34" s="52"/>
      <c r="X34" s="52"/>
      <c r="Y34" s="52"/>
      <c r="Z34" s="52"/>
      <c r="AA34" s="50"/>
    </row>
  </sheetData>
  <mergeCells count="15">
    <mergeCell ref="G3:I3"/>
    <mergeCell ref="K3:M3"/>
    <mergeCell ref="R3:T3"/>
    <mergeCell ref="G4:I4"/>
    <mergeCell ref="K4:M4"/>
    <mergeCell ref="R4:T4"/>
    <mergeCell ref="G7:I7"/>
    <mergeCell ref="K7:M7"/>
    <mergeCell ref="R7:T7"/>
    <mergeCell ref="G5:I5"/>
    <mergeCell ref="K5:M5"/>
    <mergeCell ref="R5:T5"/>
    <mergeCell ref="G6:I6"/>
    <mergeCell ref="K6:M6"/>
    <mergeCell ref="R6:T6"/>
  </mergeCells>
  <phoneticPr fontId="1" type="noConversion"/>
  <pageMargins left="0" right="0" top="0" bottom="0" header="0" footer="0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國中</vt:lpstr>
      <vt:lpstr>國中A</vt:lpstr>
      <vt:lpstr>國中B</vt:lpstr>
      <vt:lpstr>國中C</vt:lpstr>
      <vt:lpstr>國小</vt:lpstr>
      <vt:lpstr>國小A</vt:lpstr>
      <vt:lpstr>國小B</vt:lpstr>
      <vt:lpstr>國小C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2022-01-17T00:30:56Z</cp:lastPrinted>
  <dcterms:created xsi:type="dcterms:W3CDTF">2022-01-05T23:56:40Z</dcterms:created>
  <dcterms:modified xsi:type="dcterms:W3CDTF">2022-01-19T02:04:23Z</dcterms:modified>
</cp:coreProperties>
</file>